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Lenovo\Documents\"/>
    </mc:Choice>
  </mc:AlternateContent>
  <bookViews>
    <workbookView xWindow="0" yWindow="0" windowWidth="20490" windowHeight="7650" activeTab="1"/>
  </bookViews>
  <sheets>
    <sheet name="Case 13.1 Tree Trimming Project" sheetId="1" r:id="rId1"/>
    <sheet name="Appendix exercise 2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65" i="2" l="1"/>
  <c r="G66" i="2"/>
  <c r="G67" i="2"/>
  <c r="G68" i="2"/>
  <c r="G64" i="2"/>
  <c r="F65" i="2"/>
  <c r="F66" i="2"/>
  <c r="F67" i="2"/>
  <c r="F68" i="2"/>
  <c r="F64" i="2"/>
  <c r="E65" i="2"/>
  <c r="E66" i="2"/>
  <c r="E67" i="2"/>
  <c r="E68" i="2"/>
  <c r="E64" i="2"/>
  <c r="E52" i="2"/>
  <c r="F52" i="2"/>
  <c r="H52" i="2"/>
  <c r="D18" i="2"/>
  <c r="E25" i="2"/>
  <c r="F25" i="2"/>
  <c r="G25" i="2"/>
  <c r="H25" i="2"/>
  <c r="D25" i="2"/>
  <c r="H19" i="2"/>
  <c r="H20" i="2"/>
  <c r="H21" i="2"/>
  <c r="H22" i="2"/>
  <c r="H23" i="2"/>
  <c r="H24" i="2"/>
  <c r="H18" i="2"/>
  <c r="G19" i="2"/>
  <c r="G20" i="2"/>
  <c r="G21" i="2"/>
  <c r="G22" i="2"/>
  <c r="G23" i="2"/>
  <c r="G24" i="2"/>
  <c r="G18" i="2"/>
  <c r="D19" i="2"/>
  <c r="D20" i="2"/>
  <c r="D21" i="2"/>
  <c r="D22" i="2"/>
  <c r="D23" i="2"/>
  <c r="D24" i="2"/>
  <c r="J11" i="2"/>
  <c r="E3" i="1" l="1"/>
  <c r="E2" i="1"/>
</calcChain>
</file>

<file path=xl/sharedStrings.xml><?xml version="1.0" encoding="utf-8"?>
<sst xmlns="http://schemas.openxmlformats.org/spreadsheetml/2006/main" count="58" uniqueCount="45">
  <si>
    <t xml:space="preserve">Number of Douglas Fir Christmass Tree </t>
  </si>
  <si>
    <t xml:space="preserve">Contract Lump some with the crew boss </t>
  </si>
  <si>
    <t xml:space="preserve">Actual number sheared after 5 days </t>
  </si>
  <si>
    <t xml:space="preserve">% out of total number of Douglas Fir Christmass tree in the field </t>
  </si>
  <si>
    <t>5 days work complete partial payment (0.25 *$30,000)</t>
  </si>
  <si>
    <t xml:space="preserve">% out of total agreed contract sum with crew boss </t>
  </si>
  <si>
    <t xml:space="preserve">Shedule information </t>
  </si>
  <si>
    <t>EV rule</t>
  </si>
  <si>
    <t>ACT/WP</t>
  </si>
  <si>
    <t>DUR</t>
  </si>
  <si>
    <t>ES</t>
  </si>
  <si>
    <t>LF</t>
  </si>
  <si>
    <t>SL</t>
  </si>
  <si>
    <t>Total PV</t>
  </si>
  <si>
    <t xml:space="preserve">Baseline Budget Needs </t>
  </si>
  <si>
    <t>Time period</t>
  </si>
  <si>
    <t xml:space="preserve">Total PV by period </t>
  </si>
  <si>
    <t>Cumulative PV by period</t>
  </si>
  <si>
    <t xml:space="preserve">Variances calculation </t>
  </si>
  <si>
    <t xml:space="preserve">Final % complete </t>
  </si>
  <si>
    <t>Budget PV</t>
  </si>
  <si>
    <t>EV</t>
  </si>
  <si>
    <t>AC</t>
  </si>
  <si>
    <t>PV</t>
  </si>
  <si>
    <t>CV</t>
  </si>
  <si>
    <t>SV</t>
  </si>
  <si>
    <t>End of period 4</t>
  </si>
  <si>
    <t xml:space="preserve">Cummulative </t>
  </si>
  <si>
    <t>Periodic Status Report</t>
  </si>
  <si>
    <t>Status Report ending Period 1</t>
  </si>
  <si>
    <t>Task</t>
  </si>
  <si>
    <t xml:space="preserve">% complete </t>
  </si>
  <si>
    <t xml:space="preserve">Task </t>
  </si>
  <si>
    <t>Cumulative total</t>
  </si>
  <si>
    <t>Schedule performance index and cost performance index</t>
  </si>
  <si>
    <t xml:space="preserve">Period </t>
  </si>
  <si>
    <t>SPI</t>
  </si>
  <si>
    <t>CPI</t>
  </si>
  <si>
    <t>PCIB</t>
  </si>
  <si>
    <t>Project Status: Ending Period 5</t>
  </si>
  <si>
    <t xml:space="preserve">Project Status: Ending Period 4 </t>
  </si>
  <si>
    <t>Project Status: Ending Period 3</t>
  </si>
  <si>
    <t>Project Status: Ending Period 2</t>
  </si>
  <si>
    <t>Index Period 1-5 Graph</t>
  </si>
  <si>
    <t>Project Status progress by end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</si>
</sst>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3" fontId="0" fillId="0" borderId="0" xfId="0" applyNumberFormat="1"/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/>
    <xf numFmtId="0" fontId="1" fillId="0" borderId="0" xfId="0" applyFont="1" applyBorder="1"/>
    <xf numFmtId="0" fontId="1" fillId="0" borderId="5" xfId="0" applyFont="1" applyBorder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9" fontId="0" fillId="0" borderId="0" xfId="0" applyNumberFormat="1" applyBorder="1"/>
    <xf numFmtId="0" fontId="1" fillId="0" borderId="6" xfId="0" applyFont="1" applyBorder="1"/>
    <xf numFmtId="0" fontId="1" fillId="0" borderId="4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Indexed</a:t>
            </a:r>
            <a:r>
              <a:rPr lang="en-US" baseline="0"/>
              <a:t> Period 1-5 Graph</a:t>
            </a:r>
            <a:endParaRPr 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'Appendix exercise 2'!$E$63</c:f>
              <c:strCache>
                <c:ptCount val="1"/>
                <c:pt idx="0">
                  <c:v>SPI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'Appendix exercise 2'!$E$64:$E$68</c:f>
              <c:numCache>
                <c:formatCode>General</c:formatCode>
                <c:ptCount val="5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0.8</c:v>
                </c:pt>
                <c:pt idx="4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96A-47DA-AF47-6631DB25D3ED}"/>
            </c:ext>
          </c:extLst>
        </c:ser>
        <c:ser>
          <c:idx val="1"/>
          <c:order val="1"/>
          <c:tx>
            <c:strRef>
              <c:f>'Appendix exercise 2'!$F$63</c:f>
              <c:strCache>
                <c:ptCount val="1"/>
                <c:pt idx="0">
                  <c:v>CPI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'Appendix exercise 2'!$F$64:$F$68</c:f>
              <c:numCache>
                <c:formatCode>General</c:formatCode>
                <c:ptCount val="5"/>
                <c:pt idx="0">
                  <c:v>1</c:v>
                </c:pt>
                <c:pt idx="1">
                  <c:v>1</c:v>
                </c:pt>
                <c:pt idx="2">
                  <c:v>1.1643835616438356</c:v>
                </c:pt>
                <c:pt idx="3">
                  <c:v>0.83333333333333337</c:v>
                </c:pt>
                <c:pt idx="4">
                  <c:v>1.165137614678899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96A-47DA-AF47-6631DB25D3ED}"/>
            </c:ext>
          </c:extLst>
        </c:ser>
        <c:ser>
          <c:idx val="2"/>
          <c:order val="2"/>
          <c:tx>
            <c:strRef>
              <c:f>'Appendix exercise 2'!$G$63</c:f>
              <c:strCache>
                <c:ptCount val="1"/>
                <c:pt idx="0">
                  <c:v>PCIB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val>
            <c:numRef>
              <c:f>'Appendix exercise 2'!$G$64:$G$68</c:f>
              <c:numCache>
                <c:formatCode>General</c:formatCode>
                <c:ptCount val="5"/>
                <c:pt idx="0">
                  <c:v>0.3</c:v>
                </c:pt>
                <c:pt idx="1">
                  <c:v>0.3</c:v>
                </c:pt>
                <c:pt idx="2">
                  <c:v>0.85</c:v>
                </c:pt>
                <c:pt idx="3">
                  <c:v>0.8</c:v>
                </c:pt>
                <c:pt idx="4">
                  <c:v>1.27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96A-47DA-AF47-6631DB25D3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83773392"/>
        <c:axId val="1483777136"/>
      </c:lineChart>
      <c:catAx>
        <c:axId val="1483773392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83777136"/>
        <c:crosses val="autoZero"/>
        <c:auto val="1"/>
        <c:lblAlgn val="ctr"/>
        <c:lblOffset val="100"/>
        <c:noMultiLvlLbl val="0"/>
      </c:catAx>
      <c:valAx>
        <c:axId val="14837771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8377339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Status</a:t>
            </a:r>
            <a:r>
              <a:rPr lang="en-US" baseline="0"/>
              <a:t> Progress</a:t>
            </a:r>
            <a:endParaRPr 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'Appendix exercise 2'!$A$63</c:f>
              <c:strCache>
                <c:ptCount val="1"/>
                <c:pt idx="0">
                  <c:v>Period 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'Appendix exercise 2'!$A$64:$A$68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C87-4306-BED4-BAB02A5C771F}"/>
            </c:ext>
          </c:extLst>
        </c:ser>
        <c:ser>
          <c:idx val="1"/>
          <c:order val="1"/>
          <c:tx>
            <c:strRef>
              <c:f>'Appendix exercise 2'!$B$63</c:f>
              <c:strCache>
                <c:ptCount val="1"/>
                <c:pt idx="0">
                  <c:v>EV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'Appendix exercise 2'!$B$64:$B$68</c:f>
              <c:numCache>
                <c:formatCode>General</c:formatCode>
                <c:ptCount val="5"/>
                <c:pt idx="0">
                  <c:v>30</c:v>
                </c:pt>
                <c:pt idx="1">
                  <c:v>30</c:v>
                </c:pt>
                <c:pt idx="2">
                  <c:v>85</c:v>
                </c:pt>
                <c:pt idx="3">
                  <c:v>80</c:v>
                </c:pt>
                <c:pt idx="4">
                  <c:v>127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C87-4306-BED4-BAB02A5C771F}"/>
            </c:ext>
          </c:extLst>
        </c:ser>
        <c:ser>
          <c:idx val="2"/>
          <c:order val="2"/>
          <c:tx>
            <c:strRef>
              <c:f>'Appendix exercise 2'!$C$63</c:f>
              <c:strCache>
                <c:ptCount val="1"/>
                <c:pt idx="0">
                  <c:v>AC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val>
            <c:numRef>
              <c:f>'Appendix exercise 2'!$C$64:$C$68</c:f>
              <c:numCache>
                <c:formatCode>General</c:formatCode>
                <c:ptCount val="5"/>
                <c:pt idx="0">
                  <c:v>30</c:v>
                </c:pt>
                <c:pt idx="1">
                  <c:v>30</c:v>
                </c:pt>
                <c:pt idx="2">
                  <c:v>73</c:v>
                </c:pt>
                <c:pt idx="3">
                  <c:v>96</c:v>
                </c:pt>
                <c:pt idx="4">
                  <c:v>109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C87-4306-BED4-BAB02A5C771F}"/>
            </c:ext>
          </c:extLst>
        </c:ser>
        <c:ser>
          <c:idx val="3"/>
          <c:order val="3"/>
          <c:tx>
            <c:strRef>
              <c:f>'Appendix exercise 2'!$D$63</c:f>
              <c:strCache>
                <c:ptCount val="1"/>
                <c:pt idx="0">
                  <c:v>PV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val>
            <c:numRef>
              <c:f>'Appendix exercise 2'!$D$64:$D$68</c:f>
              <c:numCache>
                <c:formatCode>General</c:formatCode>
                <c:ptCount val="5"/>
                <c:pt idx="0">
                  <c:v>30</c:v>
                </c:pt>
                <c:pt idx="1">
                  <c:v>30</c:v>
                </c:pt>
                <c:pt idx="2">
                  <c:v>85</c:v>
                </c:pt>
                <c:pt idx="3">
                  <c:v>100</c:v>
                </c:pt>
                <c:pt idx="4">
                  <c:v>127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8C87-4306-BED4-BAB02A5C771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76168720"/>
        <c:axId val="1476167472"/>
      </c:lineChart>
      <c:catAx>
        <c:axId val="1476168720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76167472"/>
        <c:crosses val="autoZero"/>
        <c:auto val="1"/>
        <c:lblAlgn val="ctr"/>
        <c:lblOffset val="100"/>
        <c:noMultiLvlLbl val="0"/>
      </c:catAx>
      <c:valAx>
        <c:axId val="14761674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7616872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71</xdr:row>
      <xdr:rowOff>38100</xdr:rowOff>
    </xdr:from>
    <xdr:to>
      <xdr:col>4</xdr:col>
      <xdr:colOff>323850</xdr:colOff>
      <xdr:row>85</xdr:row>
      <xdr:rowOff>114300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114300</xdr:colOff>
      <xdr:row>70</xdr:row>
      <xdr:rowOff>171450</xdr:rowOff>
    </xdr:from>
    <xdr:to>
      <xdr:col>13</xdr:col>
      <xdr:colOff>419100</xdr:colOff>
      <xdr:row>85</xdr:row>
      <xdr:rowOff>57150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"/>
  <sheetViews>
    <sheetView workbookViewId="0">
      <selection activeCell="F9" sqref="F9"/>
    </sheetView>
  </sheetViews>
  <sheetFormatPr defaultRowHeight="15" x14ac:dyDescent="0.25"/>
  <cols>
    <col min="1" max="1" width="49.28515625" bestFit="1" customWidth="1"/>
    <col min="4" max="4" width="59.140625" bestFit="1" customWidth="1"/>
  </cols>
  <sheetData>
    <row r="1" spans="1:5" x14ac:dyDescent="0.25">
      <c r="A1" t="s">
        <v>0</v>
      </c>
      <c r="B1" s="1">
        <v>24000</v>
      </c>
    </row>
    <row r="2" spans="1:5" x14ac:dyDescent="0.25">
      <c r="A2" t="s">
        <v>1</v>
      </c>
      <c r="B2" s="1">
        <v>30000</v>
      </c>
      <c r="D2" t="s">
        <v>3</v>
      </c>
      <c r="E2">
        <f>B3/B1*100</f>
        <v>25</v>
      </c>
    </row>
    <row r="3" spans="1:5" x14ac:dyDescent="0.25">
      <c r="A3" t="s">
        <v>2</v>
      </c>
      <c r="B3">
        <v>6000</v>
      </c>
      <c r="D3" t="s">
        <v>5</v>
      </c>
      <c r="E3">
        <f>B4/B2*100</f>
        <v>25</v>
      </c>
    </row>
    <row r="4" spans="1:5" x14ac:dyDescent="0.25">
      <c r="A4" t="s">
        <v>4</v>
      </c>
      <c r="B4">
        <v>7500</v>
      </c>
    </row>
  </sheetData>
  <pageMargins left="0.7" right="0.7" top="0.75" bottom="0.75" header="0.3" footer="0.3"/>
  <pageSetup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0"/>
  <sheetViews>
    <sheetView tabSelected="1" topLeftCell="A69" workbookViewId="0">
      <selection activeCell="A88" sqref="A88"/>
    </sheetView>
  </sheetViews>
  <sheetFormatPr defaultRowHeight="15" x14ac:dyDescent="0.25"/>
  <cols>
    <col min="1" max="1" width="27.7109375" bestFit="1" customWidth="1"/>
    <col min="2" max="2" width="16.7109375" bestFit="1" customWidth="1"/>
    <col min="3" max="3" width="10.140625" bestFit="1" customWidth="1"/>
  </cols>
  <sheetData>
    <row r="1" spans="1:17" x14ac:dyDescent="0.25">
      <c r="A1" s="3" t="s">
        <v>6</v>
      </c>
      <c r="B1" s="4"/>
      <c r="C1" s="4"/>
      <c r="D1" s="4"/>
      <c r="E1" s="4"/>
      <c r="F1" s="4"/>
      <c r="G1" s="4"/>
      <c r="H1" s="4" t="s">
        <v>14</v>
      </c>
      <c r="I1" s="4"/>
      <c r="J1" s="4"/>
      <c r="K1" s="4"/>
      <c r="L1" s="4"/>
      <c r="M1" s="4"/>
      <c r="N1" s="4"/>
      <c r="O1" s="4"/>
      <c r="P1" s="4"/>
      <c r="Q1" s="5"/>
    </row>
    <row r="2" spans="1:17" x14ac:dyDescent="0.25">
      <c r="A2" s="17" t="s">
        <v>7</v>
      </c>
      <c r="B2" s="18" t="s">
        <v>8</v>
      </c>
      <c r="C2" s="18" t="s">
        <v>9</v>
      </c>
      <c r="D2" s="18" t="s">
        <v>10</v>
      </c>
      <c r="E2" s="18" t="s">
        <v>11</v>
      </c>
      <c r="F2" s="18" t="s">
        <v>12</v>
      </c>
      <c r="G2" s="18" t="s">
        <v>13</v>
      </c>
      <c r="H2" s="18" t="s">
        <v>15</v>
      </c>
      <c r="I2" s="18"/>
      <c r="J2" s="18"/>
      <c r="K2" s="18"/>
      <c r="L2" s="18"/>
      <c r="M2" s="18"/>
      <c r="N2" s="18"/>
      <c r="O2" s="18"/>
      <c r="P2" s="18"/>
      <c r="Q2" s="19"/>
    </row>
    <row r="3" spans="1:17" x14ac:dyDescent="0.25">
      <c r="A3" s="17"/>
      <c r="B3" s="18"/>
      <c r="C3" s="18"/>
      <c r="D3" s="18"/>
      <c r="E3" s="18"/>
      <c r="F3" s="18"/>
      <c r="G3" s="18"/>
      <c r="H3" s="7">
        <v>1</v>
      </c>
      <c r="I3" s="7">
        <v>2</v>
      </c>
      <c r="J3" s="7">
        <v>3</v>
      </c>
      <c r="K3" s="7">
        <v>4</v>
      </c>
      <c r="L3" s="7">
        <v>5</v>
      </c>
      <c r="M3" s="7">
        <v>6</v>
      </c>
      <c r="N3" s="7">
        <v>7</v>
      </c>
      <c r="O3" s="7">
        <v>8</v>
      </c>
      <c r="P3" s="7">
        <v>9</v>
      </c>
      <c r="Q3" s="8">
        <v>10</v>
      </c>
    </row>
    <row r="4" spans="1:17" x14ac:dyDescent="0.25">
      <c r="A4" s="9">
        <v>2</v>
      </c>
      <c r="B4" s="10">
        <v>1</v>
      </c>
      <c r="C4" s="10">
        <v>3</v>
      </c>
      <c r="D4" s="10">
        <v>0</v>
      </c>
      <c r="E4" s="10">
        <v>5</v>
      </c>
      <c r="F4" s="10">
        <v>2</v>
      </c>
      <c r="G4" s="10">
        <v>30</v>
      </c>
      <c r="H4" s="10">
        <v>15</v>
      </c>
      <c r="I4" s="10"/>
      <c r="J4" s="10">
        <v>15</v>
      </c>
      <c r="K4" s="10"/>
      <c r="L4" s="10"/>
      <c r="M4" s="10"/>
      <c r="N4" s="10"/>
      <c r="O4" s="10"/>
      <c r="P4" s="10"/>
      <c r="Q4" s="11"/>
    </row>
    <row r="5" spans="1:17" x14ac:dyDescent="0.25">
      <c r="A5" s="9">
        <v>3</v>
      </c>
      <c r="B5" s="10">
        <v>2</v>
      </c>
      <c r="C5" s="10">
        <v>2</v>
      </c>
      <c r="D5" s="10">
        <v>0</v>
      </c>
      <c r="E5" s="10">
        <v>3</v>
      </c>
      <c r="F5" s="10">
        <v>1</v>
      </c>
      <c r="G5" s="10">
        <v>20</v>
      </c>
      <c r="H5" s="10"/>
      <c r="I5" s="10"/>
      <c r="J5" s="10"/>
      <c r="K5" s="10"/>
      <c r="L5" s="10"/>
      <c r="M5" s="10"/>
      <c r="N5" s="10"/>
      <c r="O5" s="10"/>
      <c r="P5" s="10"/>
      <c r="Q5" s="11"/>
    </row>
    <row r="6" spans="1:17" x14ac:dyDescent="0.25">
      <c r="A6" s="9">
        <v>2</v>
      </c>
      <c r="B6" s="10">
        <v>3</v>
      </c>
      <c r="C6" s="10">
        <v>4</v>
      </c>
      <c r="D6" s="10">
        <v>0</v>
      </c>
      <c r="E6" s="10">
        <v>4</v>
      </c>
      <c r="F6" s="10">
        <v>0</v>
      </c>
      <c r="G6" s="10">
        <v>30</v>
      </c>
      <c r="H6" s="10">
        <v>15</v>
      </c>
      <c r="I6" s="10"/>
      <c r="J6" s="10"/>
      <c r="K6" s="10">
        <v>15</v>
      </c>
      <c r="L6" s="10"/>
      <c r="M6" s="10"/>
      <c r="N6" s="10"/>
      <c r="O6" s="10"/>
      <c r="P6" s="10"/>
      <c r="Q6" s="11"/>
    </row>
    <row r="7" spans="1:17" x14ac:dyDescent="0.25">
      <c r="A7" s="9">
        <v>3</v>
      </c>
      <c r="B7" s="10">
        <v>4</v>
      </c>
      <c r="C7" s="10">
        <v>2</v>
      </c>
      <c r="D7" s="10">
        <v>3</v>
      </c>
      <c r="E7" s="10">
        <v>7</v>
      </c>
      <c r="F7" s="10">
        <v>2</v>
      </c>
      <c r="G7" s="10">
        <v>10</v>
      </c>
      <c r="H7" s="10"/>
      <c r="I7" s="10"/>
      <c r="J7" s="10"/>
      <c r="K7" s="10"/>
      <c r="L7" s="10">
        <v>10</v>
      </c>
      <c r="M7" s="10"/>
      <c r="N7" s="10"/>
      <c r="O7" s="10"/>
      <c r="P7" s="10"/>
      <c r="Q7" s="11"/>
    </row>
    <row r="8" spans="1:17" x14ac:dyDescent="0.25">
      <c r="A8" s="9">
        <v>2</v>
      </c>
      <c r="B8" s="10">
        <v>5</v>
      </c>
      <c r="C8" s="10">
        <v>4</v>
      </c>
      <c r="D8" s="10">
        <v>2</v>
      </c>
      <c r="E8" s="10">
        <v>7</v>
      </c>
      <c r="F8" s="10">
        <v>1</v>
      </c>
      <c r="G8" s="10">
        <v>40</v>
      </c>
      <c r="H8" s="10"/>
      <c r="I8" s="10"/>
      <c r="J8" s="10">
        <v>20</v>
      </c>
      <c r="K8" s="10"/>
      <c r="L8" s="10"/>
      <c r="M8" s="10">
        <v>20</v>
      </c>
      <c r="N8" s="10"/>
      <c r="O8" s="10"/>
      <c r="P8" s="10"/>
      <c r="Q8" s="11"/>
    </row>
    <row r="9" spans="1:17" x14ac:dyDescent="0.25">
      <c r="A9" s="9">
        <v>1</v>
      </c>
      <c r="B9" s="10">
        <v>6</v>
      </c>
      <c r="C9" s="10">
        <v>3</v>
      </c>
      <c r="D9" s="10">
        <v>4</v>
      </c>
      <c r="E9" s="10">
        <v>7</v>
      </c>
      <c r="F9" s="10">
        <v>0</v>
      </c>
      <c r="G9" s="10">
        <v>30</v>
      </c>
      <c r="H9" s="10"/>
      <c r="I9" s="10"/>
      <c r="J9" s="10"/>
      <c r="K9" s="10"/>
      <c r="L9" s="10">
        <v>17</v>
      </c>
      <c r="M9" s="10">
        <v>3</v>
      </c>
      <c r="N9" s="10">
        <v>10</v>
      </c>
      <c r="O9" s="10"/>
      <c r="P9" s="10"/>
      <c r="Q9" s="11"/>
    </row>
    <row r="10" spans="1:17" x14ac:dyDescent="0.25">
      <c r="A10" s="9">
        <v>1</v>
      </c>
      <c r="B10" s="10">
        <v>7</v>
      </c>
      <c r="C10" s="10">
        <v>3</v>
      </c>
      <c r="D10" s="10">
        <v>7</v>
      </c>
      <c r="E10" s="10">
        <v>10</v>
      </c>
      <c r="F10" s="10">
        <v>0</v>
      </c>
      <c r="G10" s="10">
        <v>60</v>
      </c>
      <c r="H10" s="10"/>
      <c r="I10" s="10"/>
      <c r="J10" s="10"/>
      <c r="K10" s="10"/>
      <c r="L10" s="10"/>
      <c r="M10" s="10"/>
      <c r="N10" s="10">
        <v>20</v>
      </c>
      <c r="O10" s="10">
        <v>30</v>
      </c>
      <c r="P10" s="10">
        <v>10</v>
      </c>
      <c r="Q10" s="11"/>
    </row>
    <row r="11" spans="1:17" x14ac:dyDescent="0.25">
      <c r="A11" s="17" t="s">
        <v>16</v>
      </c>
      <c r="B11" s="18"/>
      <c r="C11" s="18"/>
      <c r="D11" s="18"/>
      <c r="E11" s="18"/>
      <c r="F11" s="18"/>
      <c r="G11" s="18"/>
      <c r="H11" s="10">
        <v>30</v>
      </c>
      <c r="I11" s="10">
        <v>20</v>
      </c>
      <c r="J11" s="10">
        <f>SUM(J4,J8)</f>
        <v>35</v>
      </c>
      <c r="K11" s="10">
        <v>15</v>
      </c>
      <c r="L11" s="10">
        <v>27</v>
      </c>
      <c r="M11" s="10">
        <v>23</v>
      </c>
      <c r="N11" s="10">
        <v>30</v>
      </c>
      <c r="O11" s="10">
        <v>30</v>
      </c>
      <c r="P11" s="10">
        <v>10</v>
      </c>
      <c r="Q11" s="11"/>
    </row>
    <row r="12" spans="1:17" ht="15.75" thickBot="1" x14ac:dyDescent="0.3">
      <c r="A12" s="23" t="s">
        <v>17</v>
      </c>
      <c r="B12" s="24"/>
      <c r="C12" s="24"/>
      <c r="D12" s="24"/>
      <c r="E12" s="24"/>
      <c r="F12" s="24"/>
      <c r="G12" s="24"/>
      <c r="H12" s="13">
        <v>30</v>
      </c>
      <c r="I12" s="13">
        <v>50</v>
      </c>
      <c r="J12" s="13">
        <v>85</v>
      </c>
      <c r="K12" s="13">
        <v>100</v>
      </c>
      <c r="L12" s="13">
        <v>127</v>
      </c>
      <c r="M12" s="13">
        <v>150</v>
      </c>
      <c r="N12" s="13">
        <v>180</v>
      </c>
      <c r="O12" s="13">
        <v>210</v>
      </c>
      <c r="P12" s="13">
        <v>220</v>
      </c>
      <c r="Q12" s="14"/>
    </row>
    <row r="14" spans="1:17" ht="15.75" thickBot="1" x14ac:dyDescent="0.3"/>
    <row r="15" spans="1:17" x14ac:dyDescent="0.25">
      <c r="A15" s="3" t="s">
        <v>18</v>
      </c>
      <c r="B15" s="4"/>
      <c r="C15" s="4"/>
      <c r="D15" s="4"/>
      <c r="E15" s="4"/>
      <c r="F15" s="4"/>
      <c r="G15" s="4"/>
      <c r="H15" s="5"/>
    </row>
    <row r="16" spans="1:17" x14ac:dyDescent="0.25">
      <c r="A16" s="6" t="s">
        <v>32</v>
      </c>
      <c r="B16" s="7" t="s">
        <v>19</v>
      </c>
      <c r="C16" s="7" t="s">
        <v>20</v>
      </c>
      <c r="D16" s="7" t="s">
        <v>21</v>
      </c>
      <c r="E16" s="7" t="s">
        <v>22</v>
      </c>
      <c r="F16" s="7" t="s">
        <v>23</v>
      </c>
      <c r="G16" s="7" t="s">
        <v>24</v>
      </c>
      <c r="H16" s="8" t="s">
        <v>25</v>
      </c>
    </row>
    <row r="17" spans="1:8" x14ac:dyDescent="0.25">
      <c r="A17" s="20" t="s">
        <v>26</v>
      </c>
      <c r="B17" s="21"/>
      <c r="C17" s="21"/>
      <c r="D17" s="21"/>
      <c r="E17" s="21"/>
      <c r="F17" s="21"/>
      <c r="G17" s="21"/>
      <c r="H17" s="22"/>
    </row>
    <row r="18" spans="1:8" x14ac:dyDescent="0.25">
      <c r="A18" s="9">
        <v>1</v>
      </c>
      <c r="B18" s="10">
        <v>1</v>
      </c>
      <c r="C18" s="10">
        <v>12</v>
      </c>
      <c r="D18" s="10">
        <f>B18*C18</f>
        <v>12</v>
      </c>
      <c r="E18" s="10">
        <v>13</v>
      </c>
      <c r="F18" s="10">
        <v>12</v>
      </c>
      <c r="G18" s="10">
        <f>D18*E18</f>
        <v>156</v>
      </c>
      <c r="H18" s="11">
        <f>D18*F18</f>
        <v>144</v>
      </c>
    </row>
    <row r="19" spans="1:8" x14ac:dyDescent="0.25">
      <c r="A19" s="9">
        <v>2</v>
      </c>
      <c r="B19" s="10">
        <v>1</v>
      </c>
      <c r="C19" s="10">
        <v>15</v>
      </c>
      <c r="D19" s="10">
        <f t="shared" ref="D19:D24" si="0">B19*C19</f>
        <v>15</v>
      </c>
      <c r="E19" s="10">
        <v>18</v>
      </c>
      <c r="F19" s="10">
        <v>15</v>
      </c>
      <c r="G19" s="10">
        <f t="shared" ref="G19:G24" si="1">D19*E19</f>
        <v>270</v>
      </c>
      <c r="H19" s="11">
        <f t="shared" ref="H19:H24" si="2">D19*F19</f>
        <v>225</v>
      </c>
    </row>
    <row r="20" spans="1:8" x14ac:dyDescent="0.25">
      <c r="A20" s="9">
        <v>3</v>
      </c>
      <c r="B20" s="10">
        <v>1</v>
      </c>
      <c r="C20" s="10">
        <v>8</v>
      </c>
      <c r="D20" s="10">
        <f t="shared" si="0"/>
        <v>8</v>
      </c>
      <c r="E20" s="10">
        <v>10</v>
      </c>
      <c r="F20" s="10">
        <v>8</v>
      </c>
      <c r="G20" s="10">
        <f t="shared" si="1"/>
        <v>80</v>
      </c>
      <c r="H20" s="11">
        <f t="shared" si="2"/>
        <v>64</v>
      </c>
    </row>
    <row r="21" spans="1:8" x14ac:dyDescent="0.25">
      <c r="A21" s="9">
        <v>4</v>
      </c>
      <c r="B21" s="10">
        <v>1</v>
      </c>
      <c r="C21" s="10">
        <v>6</v>
      </c>
      <c r="D21" s="10">
        <f t="shared" si="0"/>
        <v>6</v>
      </c>
      <c r="E21" s="10">
        <v>8</v>
      </c>
      <c r="F21" s="10">
        <v>6</v>
      </c>
      <c r="G21" s="10">
        <f t="shared" si="1"/>
        <v>48</v>
      </c>
      <c r="H21" s="11">
        <f t="shared" si="2"/>
        <v>36</v>
      </c>
    </row>
    <row r="22" spans="1:8" x14ac:dyDescent="0.25">
      <c r="A22" s="9">
        <v>5</v>
      </c>
      <c r="B22" s="10">
        <v>0.3</v>
      </c>
      <c r="C22" s="10">
        <v>10</v>
      </c>
      <c r="D22" s="10">
        <f t="shared" si="0"/>
        <v>3</v>
      </c>
      <c r="E22" s="10">
        <v>3</v>
      </c>
      <c r="F22" s="10">
        <v>6</v>
      </c>
      <c r="G22" s="10">
        <f t="shared" si="1"/>
        <v>9</v>
      </c>
      <c r="H22" s="11">
        <f t="shared" si="2"/>
        <v>18</v>
      </c>
    </row>
    <row r="23" spans="1:8" x14ac:dyDescent="0.25">
      <c r="A23" s="9">
        <v>6</v>
      </c>
      <c r="B23" s="10">
        <v>0.66700000000000004</v>
      </c>
      <c r="C23" s="10">
        <v>9</v>
      </c>
      <c r="D23" s="10">
        <f t="shared" si="0"/>
        <v>6.0030000000000001</v>
      </c>
      <c r="E23" s="10">
        <v>8</v>
      </c>
      <c r="F23" s="10">
        <v>6</v>
      </c>
      <c r="G23" s="10">
        <f t="shared" si="1"/>
        <v>48.024000000000001</v>
      </c>
      <c r="H23" s="11">
        <f t="shared" si="2"/>
        <v>36.018000000000001</v>
      </c>
    </row>
    <row r="24" spans="1:8" x14ac:dyDescent="0.25">
      <c r="A24" s="9">
        <v>7</v>
      </c>
      <c r="B24" s="10">
        <v>0</v>
      </c>
      <c r="C24" s="10">
        <v>5</v>
      </c>
      <c r="D24" s="10">
        <f t="shared" si="0"/>
        <v>0</v>
      </c>
      <c r="E24" s="10">
        <v>0</v>
      </c>
      <c r="F24" s="10">
        <v>0</v>
      </c>
      <c r="G24" s="10">
        <f t="shared" si="1"/>
        <v>0</v>
      </c>
      <c r="H24" s="11">
        <f t="shared" si="2"/>
        <v>0</v>
      </c>
    </row>
    <row r="25" spans="1:8" ht="15.75" thickBot="1" x14ac:dyDescent="0.3">
      <c r="A25" s="16" t="s">
        <v>27</v>
      </c>
      <c r="B25" s="13"/>
      <c r="C25" s="13"/>
      <c r="D25" s="13">
        <f>SUM(D18:D24)</f>
        <v>50.003</v>
      </c>
      <c r="E25" s="13">
        <f t="shared" ref="E25:H25" si="3">SUM(E18:E24)</f>
        <v>60</v>
      </c>
      <c r="F25" s="13">
        <f t="shared" si="3"/>
        <v>53</v>
      </c>
      <c r="G25" s="13">
        <f t="shared" si="3"/>
        <v>611.024</v>
      </c>
      <c r="H25" s="14">
        <f t="shared" si="3"/>
        <v>523.01800000000003</v>
      </c>
    </row>
    <row r="26" spans="1:8" ht="15.75" thickBot="1" x14ac:dyDescent="0.3"/>
    <row r="27" spans="1:8" x14ac:dyDescent="0.25">
      <c r="A27" s="3" t="s">
        <v>28</v>
      </c>
      <c r="B27" s="4"/>
      <c r="C27" s="4"/>
      <c r="D27" s="4"/>
      <c r="E27" s="4"/>
      <c r="F27" s="4"/>
      <c r="G27" s="4"/>
      <c r="H27" s="5"/>
    </row>
    <row r="28" spans="1:8" x14ac:dyDescent="0.25">
      <c r="A28" s="17" t="s">
        <v>29</v>
      </c>
      <c r="B28" s="18"/>
      <c r="C28" s="18"/>
      <c r="D28" s="18"/>
      <c r="E28" s="18"/>
      <c r="F28" s="18"/>
      <c r="G28" s="18"/>
      <c r="H28" s="19"/>
    </row>
    <row r="29" spans="1:8" x14ac:dyDescent="0.25">
      <c r="A29" s="9" t="s">
        <v>30</v>
      </c>
      <c r="B29" s="10" t="s">
        <v>31</v>
      </c>
      <c r="C29" s="10" t="s">
        <v>20</v>
      </c>
      <c r="D29" s="10" t="s">
        <v>21</v>
      </c>
      <c r="E29" s="10" t="s">
        <v>22</v>
      </c>
      <c r="F29" s="10" t="s">
        <v>23</v>
      </c>
      <c r="G29" s="10" t="s">
        <v>24</v>
      </c>
      <c r="H29" s="11" t="s">
        <v>25</v>
      </c>
    </row>
    <row r="30" spans="1:8" x14ac:dyDescent="0.25">
      <c r="A30" s="9">
        <v>1</v>
      </c>
      <c r="B30" s="15">
        <v>0.4</v>
      </c>
      <c r="C30" s="10">
        <v>30</v>
      </c>
      <c r="D30" s="10">
        <v>15</v>
      </c>
      <c r="E30" s="10">
        <v>8</v>
      </c>
      <c r="F30" s="10">
        <v>15</v>
      </c>
      <c r="G30" s="10">
        <v>7</v>
      </c>
      <c r="H30" s="11">
        <v>0</v>
      </c>
    </row>
    <row r="31" spans="1:8" x14ac:dyDescent="0.25">
      <c r="A31" s="9">
        <v>2</v>
      </c>
      <c r="B31" s="15">
        <v>0</v>
      </c>
      <c r="C31" s="10">
        <v>20</v>
      </c>
      <c r="D31" s="10">
        <v>0</v>
      </c>
      <c r="E31" s="10">
        <v>12</v>
      </c>
      <c r="F31" s="10">
        <v>0</v>
      </c>
      <c r="G31" s="10">
        <v>-12</v>
      </c>
      <c r="H31" s="11">
        <v>0</v>
      </c>
    </row>
    <row r="32" spans="1:8" x14ac:dyDescent="0.25">
      <c r="A32" s="9">
        <v>3</v>
      </c>
      <c r="B32" s="15">
        <v>0.3</v>
      </c>
      <c r="C32" s="10">
        <v>30</v>
      </c>
      <c r="D32" s="10">
        <v>15</v>
      </c>
      <c r="E32" s="10">
        <v>10</v>
      </c>
      <c r="F32" s="10">
        <v>15</v>
      </c>
      <c r="G32" s="10">
        <v>5</v>
      </c>
      <c r="H32" s="11">
        <v>0</v>
      </c>
    </row>
    <row r="33" spans="1:8" ht="15.75" thickBot="1" x14ac:dyDescent="0.3">
      <c r="A33" s="12" t="s">
        <v>33</v>
      </c>
      <c r="B33" s="13"/>
      <c r="C33" s="13"/>
      <c r="D33" s="13">
        <v>30</v>
      </c>
      <c r="E33" s="13">
        <v>30</v>
      </c>
      <c r="F33" s="13">
        <v>30</v>
      </c>
      <c r="G33" s="13">
        <v>0</v>
      </c>
      <c r="H33" s="14">
        <v>0</v>
      </c>
    </row>
    <row r="34" spans="1:8" x14ac:dyDescent="0.25">
      <c r="A34" s="3" t="s">
        <v>42</v>
      </c>
      <c r="B34" s="4"/>
      <c r="C34" s="4"/>
      <c r="D34" s="4"/>
      <c r="E34" s="4"/>
      <c r="F34" s="4"/>
      <c r="G34" s="4"/>
      <c r="H34" s="5"/>
    </row>
    <row r="35" spans="1:8" x14ac:dyDescent="0.25">
      <c r="A35" s="9">
        <v>1</v>
      </c>
      <c r="B35" s="15">
        <v>0.8</v>
      </c>
      <c r="C35" s="10">
        <v>30</v>
      </c>
      <c r="D35" s="10">
        <v>15</v>
      </c>
      <c r="E35" s="10">
        <v>20</v>
      </c>
      <c r="F35" s="10">
        <v>15</v>
      </c>
      <c r="G35" s="10">
        <v>-5</v>
      </c>
      <c r="H35" s="11">
        <v>0</v>
      </c>
    </row>
    <row r="36" spans="1:8" x14ac:dyDescent="0.25">
      <c r="A36" s="9">
        <v>2</v>
      </c>
      <c r="B36" s="15">
        <v>1</v>
      </c>
      <c r="C36" s="10">
        <v>20</v>
      </c>
      <c r="D36" s="10">
        <v>20</v>
      </c>
      <c r="E36" s="10">
        <v>18</v>
      </c>
      <c r="F36" s="10">
        <v>20</v>
      </c>
      <c r="G36" s="10">
        <v>2</v>
      </c>
      <c r="H36" s="11">
        <v>0</v>
      </c>
    </row>
    <row r="37" spans="1:8" x14ac:dyDescent="0.25">
      <c r="A37" s="9">
        <v>3</v>
      </c>
      <c r="B37" s="15">
        <v>0.5</v>
      </c>
      <c r="C37" s="10">
        <v>30</v>
      </c>
      <c r="D37" s="10">
        <v>15</v>
      </c>
      <c r="E37" s="10">
        <v>12</v>
      </c>
      <c r="F37" s="10">
        <v>15</v>
      </c>
      <c r="G37" s="10">
        <v>3</v>
      </c>
      <c r="H37" s="11">
        <v>0</v>
      </c>
    </row>
    <row r="38" spans="1:8" ht="15.75" thickBot="1" x14ac:dyDescent="0.3">
      <c r="A38" s="12" t="s">
        <v>33</v>
      </c>
      <c r="B38" s="13"/>
      <c r="C38" s="13"/>
      <c r="D38" s="13">
        <v>50</v>
      </c>
      <c r="E38" s="13">
        <v>50</v>
      </c>
      <c r="F38" s="13">
        <v>50</v>
      </c>
      <c r="G38" s="13">
        <v>0</v>
      </c>
      <c r="H38" s="14">
        <v>0</v>
      </c>
    </row>
    <row r="39" spans="1:8" x14ac:dyDescent="0.25">
      <c r="A39" s="3" t="s">
        <v>41</v>
      </c>
      <c r="B39" s="4"/>
      <c r="C39" s="4"/>
      <c r="D39" s="4"/>
      <c r="E39" s="4"/>
      <c r="F39" s="4"/>
      <c r="G39" s="4"/>
      <c r="H39" s="5"/>
    </row>
    <row r="40" spans="1:8" x14ac:dyDescent="0.25">
      <c r="A40" s="9">
        <v>1</v>
      </c>
      <c r="B40" s="15">
        <v>1</v>
      </c>
      <c r="C40" s="10">
        <v>30</v>
      </c>
      <c r="D40" s="10">
        <v>30</v>
      </c>
      <c r="E40" s="10">
        <v>27</v>
      </c>
      <c r="F40" s="10">
        <v>30</v>
      </c>
      <c r="G40" s="10">
        <v>3</v>
      </c>
      <c r="H40" s="11">
        <v>0</v>
      </c>
    </row>
    <row r="41" spans="1:8" x14ac:dyDescent="0.25">
      <c r="A41" s="9">
        <v>2</v>
      </c>
      <c r="B41" s="15">
        <v>1</v>
      </c>
      <c r="C41" s="10">
        <v>20</v>
      </c>
      <c r="D41" s="10">
        <v>20</v>
      </c>
      <c r="E41" s="10">
        <v>18</v>
      </c>
      <c r="F41" s="10">
        <v>20</v>
      </c>
      <c r="G41" s="10">
        <v>2</v>
      </c>
      <c r="H41" s="11">
        <v>0</v>
      </c>
    </row>
    <row r="42" spans="1:8" x14ac:dyDescent="0.25">
      <c r="A42" s="9">
        <v>3</v>
      </c>
      <c r="B42" s="15">
        <v>0.7</v>
      </c>
      <c r="C42" s="10">
        <v>30</v>
      </c>
      <c r="D42" s="10">
        <v>15</v>
      </c>
      <c r="E42" s="10">
        <v>15</v>
      </c>
      <c r="F42" s="10">
        <v>15</v>
      </c>
      <c r="G42" s="10">
        <v>0</v>
      </c>
      <c r="H42" s="11">
        <v>0</v>
      </c>
    </row>
    <row r="43" spans="1:8" x14ac:dyDescent="0.25">
      <c r="A43" s="9">
        <v>4</v>
      </c>
      <c r="B43" s="15">
        <v>0</v>
      </c>
      <c r="C43" s="10">
        <v>10</v>
      </c>
      <c r="D43" s="10">
        <v>0</v>
      </c>
      <c r="E43" s="10">
        <v>5</v>
      </c>
      <c r="F43" s="10">
        <v>0</v>
      </c>
      <c r="G43" s="10"/>
      <c r="H43" s="11">
        <v>0</v>
      </c>
    </row>
    <row r="44" spans="1:8" x14ac:dyDescent="0.25">
      <c r="A44" s="9">
        <v>5</v>
      </c>
      <c r="B44" s="15">
        <v>0.3</v>
      </c>
      <c r="C44" s="10">
        <v>40</v>
      </c>
      <c r="D44" s="10">
        <v>20</v>
      </c>
      <c r="E44" s="10">
        <v>8</v>
      </c>
      <c r="F44" s="10">
        <v>20</v>
      </c>
      <c r="G44" s="10">
        <v>12</v>
      </c>
      <c r="H44" s="11">
        <v>0</v>
      </c>
    </row>
    <row r="45" spans="1:8" ht="15.75" thickBot="1" x14ac:dyDescent="0.3">
      <c r="A45" s="16" t="s">
        <v>33</v>
      </c>
      <c r="B45" s="13"/>
      <c r="C45" s="13"/>
      <c r="D45" s="13">
        <v>85</v>
      </c>
      <c r="E45" s="13">
        <v>73</v>
      </c>
      <c r="F45" s="13">
        <v>85</v>
      </c>
      <c r="G45" s="13">
        <v>17</v>
      </c>
      <c r="H45" s="14">
        <v>0</v>
      </c>
    </row>
    <row r="46" spans="1:8" x14ac:dyDescent="0.25">
      <c r="A46" s="3" t="s">
        <v>40</v>
      </c>
      <c r="B46" s="4"/>
      <c r="C46" s="4"/>
      <c r="D46" s="4"/>
      <c r="E46" s="4"/>
      <c r="F46" s="4"/>
      <c r="G46" s="4"/>
      <c r="H46" s="5"/>
    </row>
    <row r="47" spans="1:8" x14ac:dyDescent="0.25">
      <c r="A47" s="9">
        <v>1</v>
      </c>
      <c r="B47" s="15">
        <v>1</v>
      </c>
      <c r="C47" s="10">
        <v>30</v>
      </c>
      <c r="D47" s="10">
        <v>30</v>
      </c>
      <c r="E47" s="10">
        <v>27</v>
      </c>
      <c r="F47" s="10">
        <v>30</v>
      </c>
      <c r="G47" s="10">
        <v>3</v>
      </c>
      <c r="H47" s="11">
        <v>0</v>
      </c>
    </row>
    <row r="48" spans="1:8" x14ac:dyDescent="0.25">
      <c r="A48" s="9">
        <v>2</v>
      </c>
      <c r="B48" s="15">
        <v>1</v>
      </c>
      <c r="C48" s="10">
        <v>20</v>
      </c>
      <c r="D48" s="10">
        <v>20</v>
      </c>
      <c r="E48" s="10">
        <v>18</v>
      </c>
      <c r="F48" s="10">
        <v>20</v>
      </c>
      <c r="G48" s="10">
        <v>2</v>
      </c>
      <c r="H48" s="11">
        <v>0</v>
      </c>
    </row>
    <row r="49" spans="1:8" x14ac:dyDescent="0.25">
      <c r="A49" s="9">
        <v>3</v>
      </c>
      <c r="B49" s="15">
        <v>1</v>
      </c>
      <c r="C49" s="10">
        <v>30</v>
      </c>
      <c r="D49" s="10">
        <v>30</v>
      </c>
      <c r="E49" s="10">
        <v>22</v>
      </c>
      <c r="F49" s="10">
        <v>30</v>
      </c>
      <c r="G49" s="10">
        <v>8</v>
      </c>
      <c r="H49" s="11">
        <v>0</v>
      </c>
    </row>
    <row r="50" spans="1:8" x14ac:dyDescent="0.25">
      <c r="A50" s="9">
        <v>4</v>
      </c>
      <c r="B50" s="15">
        <v>0</v>
      </c>
      <c r="C50" s="10">
        <v>10</v>
      </c>
      <c r="D50" s="10">
        <v>0</v>
      </c>
      <c r="E50" s="10">
        <v>7</v>
      </c>
      <c r="F50" s="10">
        <v>0</v>
      </c>
      <c r="G50" s="10">
        <v>-7</v>
      </c>
      <c r="H50" s="11">
        <v>0</v>
      </c>
    </row>
    <row r="51" spans="1:8" x14ac:dyDescent="0.25">
      <c r="A51" s="9">
        <v>5</v>
      </c>
      <c r="B51" s="15">
        <v>0.6</v>
      </c>
      <c r="C51" s="10">
        <v>40</v>
      </c>
      <c r="D51" s="10">
        <v>20</v>
      </c>
      <c r="E51" s="10">
        <v>22</v>
      </c>
      <c r="F51" s="10">
        <v>20</v>
      </c>
      <c r="G51" s="10">
        <v>-2</v>
      </c>
      <c r="H51" s="11">
        <v>0</v>
      </c>
    </row>
    <row r="52" spans="1:8" ht="15.75" thickBot="1" x14ac:dyDescent="0.3">
      <c r="A52" s="16" t="s">
        <v>33</v>
      </c>
      <c r="B52" s="13"/>
      <c r="C52" s="13"/>
      <c r="D52" s="13">
        <v>80</v>
      </c>
      <c r="E52" s="13">
        <f t="shared" ref="E52:H52" si="4">SUM(E47:E51)</f>
        <v>96</v>
      </c>
      <c r="F52" s="13">
        <f t="shared" si="4"/>
        <v>100</v>
      </c>
      <c r="G52" s="13">
        <v>6</v>
      </c>
      <c r="H52" s="14">
        <f t="shared" si="4"/>
        <v>0</v>
      </c>
    </row>
    <row r="53" spans="1:8" x14ac:dyDescent="0.25">
      <c r="A53" s="3" t="s">
        <v>39</v>
      </c>
      <c r="B53" s="4"/>
      <c r="C53" s="4"/>
      <c r="D53" s="4"/>
      <c r="E53" s="4"/>
      <c r="F53" s="4"/>
      <c r="G53" s="4"/>
      <c r="H53" s="5"/>
    </row>
    <row r="54" spans="1:8" x14ac:dyDescent="0.25">
      <c r="A54" s="9">
        <v>1</v>
      </c>
      <c r="B54" s="15">
        <v>1</v>
      </c>
      <c r="C54" s="10">
        <v>30</v>
      </c>
      <c r="D54" s="10">
        <v>30</v>
      </c>
      <c r="E54" s="10">
        <v>27</v>
      </c>
      <c r="F54" s="10">
        <v>30</v>
      </c>
      <c r="G54" s="10">
        <v>3</v>
      </c>
      <c r="H54" s="11">
        <v>0</v>
      </c>
    </row>
    <row r="55" spans="1:8" x14ac:dyDescent="0.25">
      <c r="A55" s="9">
        <v>2</v>
      </c>
      <c r="B55" s="15">
        <v>1</v>
      </c>
      <c r="C55" s="10">
        <v>20</v>
      </c>
      <c r="D55" s="10">
        <v>20</v>
      </c>
      <c r="E55" s="10">
        <v>18</v>
      </c>
      <c r="F55" s="10">
        <v>20</v>
      </c>
      <c r="G55" s="10">
        <v>2</v>
      </c>
      <c r="H55" s="11">
        <v>0</v>
      </c>
    </row>
    <row r="56" spans="1:8" x14ac:dyDescent="0.25">
      <c r="A56" s="9">
        <v>3</v>
      </c>
      <c r="B56" s="15">
        <v>1</v>
      </c>
      <c r="C56" s="10">
        <v>30</v>
      </c>
      <c r="D56" s="10">
        <v>30</v>
      </c>
      <c r="E56" s="10">
        <v>22</v>
      </c>
      <c r="F56" s="10">
        <v>30</v>
      </c>
      <c r="G56" s="10">
        <v>8</v>
      </c>
      <c r="H56" s="11">
        <v>0</v>
      </c>
    </row>
    <row r="57" spans="1:8" x14ac:dyDescent="0.25">
      <c r="A57" s="9">
        <v>4</v>
      </c>
      <c r="B57" s="15">
        <v>1</v>
      </c>
      <c r="C57" s="10">
        <v>10</v>
      </c>
      <c r="D57" s="10">
        <v>10</v>
      </c>
      <c r="E57" s="10">
        <v>8</v>
      </c>
      <c r="F57" s="10">
        <v>10</v>
      </c>
      <c r="G57" s="10">
        <v>2</v>
      </c>
      <c r="H57" s="11">
        <v>0</v>
      </c>
    </row>
    <row r="58" spans="1:8" x14ac:dyDescent="0.25">
      <c r="A58" s="9">
        <v>5</v>
      </c>
      <c r="B58" s="15">
        <v>0.7</v>
      </c>
      <c r="C58" s="10">
        <v>40</v>
      </c>
      <c r="D58" s="10">
        <v>28</v>
      </c>
      <c r="E58" s="10">
        <v>24</v>
      </c>
      <c r="F58" s="10">
        <v>20</v>
      </c>
      <c r="G58" s="10">
        <v>4</v>
      </c>
      <c r="H58" s="11">
        <v>8</v>
      </c>
    </row>
    <row r="59" spans="1:8" x14ac:dyDescent="0.25">
      <c r="A59" s="9">
        <v>6</v>
      </c>
      <c r="B59" s="15">
        <v>0.3</v>
      </c>
      <c r="C59" s="10">
        <v>30</v>
      </c>
      <c r="D59" s="10">
        <v>9</v>
      </c>
      <c r="E59" s="10">
        <v>10</v>
      </c>
      <c r="F59" s="10">
        <v>17</v>
      </c>
      <c r="G59" s="10">
        <v>-1</v>
      </c>
      <c r="H59" s="11">
        <v>-8</v>
      </c>
    </row>
    <row r="60" spans="1:8" ht="15.75" thickBot="1" x14ac:dyDescent="0.3">
      <c r="A60" s="16" t="s">
        <v>33</v>
      </c>
      <c r="B60" s="13"/>
      <c r="C60" s="13"/>
      <c r="D60" s="13">
        <v>127</v>
      </c>
      <c r="E60" s="13">
        <v>109</v>
      </c>
      <c r="F60" s="13">
        <v>127</v>
      </c>
      <c r="G60" s="13">
        <v>18</v>
      </c>
      <c r="H60" s="14">
        <v>0</v>
      </c>
    </row>
    <row r="61" spans="1:8" ht="15.75" thickBot="1" x14ac:dyDescent="0.3"/>
    <row r="62" spans="1:8" x14ac:dyDescent="0.25">
      <c r="A62" s="3" t="s">
        <v>34</v>
      </c>
      <c r="B62" s="4"/>
      <c r="C62" s="4"/>
      <c r="D62" s="4"/>
      <c r="E62" s="4"/>
      <c r="F62" s="4"/>
      <c r="G62" s="5"/>
    </row>
    <row r="63" spans="1:8" x14ac:dyDescent="0.25">
      <c r="A63" s="6" t="s">
        <v>35</v>
      </c>
      <c r="B63" s="7" t="s">
        <v>21</v>
      </c>
      <c r="C63" s="7" t="s">
        <v>22</v>
      </c>
      <c r="D63" s="7" t="s">
        <v>23</v>
      </c>
      <c r="E63" s="7" t="s">
        <v>36</v>
      </c>
      <c r="F63" s="7" t="s">
        <v>37</v>
      </c>
      <c r="G63" s="8" t="s">
        <v>38</v>
      </c>
    </row>
    <row r="64" spans="1:8" x14ac:dyDescent="0.25">
      <c r="A64" s="9">
        <v>1</v>
      </c>
      <c r="B64" s="10">
        <v>30</v>
      </c>
      <c r="C64" s="10">
        <v>30</v>
      </c>
      <c r="D64" s="10">
        <v>30</v>
      </c>
      <c r="E64" s="10">
        <f>B64/D64</f>
        <v>1</v>
      </c>
      <c r="F64" s="10">
        <f>B64/C64</f>
        <v>1</v>
      </c>
      <c r="G64" s="11">
        <f>(B64/$E$64)/100</f>
        <v>0.3</v>
      </c>
    </row>
    <row r="65" spans="1:14" x14ac:dyDescent="0.25">
      <c r="A65" s="9">
        <v>2</v>
      </c>
      <c r="B65" s="10">
        <v>30</v>
      </c>
      <c r="C65" s="10">
        <v>30</v>
      </c>
      <c r="D65" s="10">
        <v>30</v>
      </c>
      <c r="E65" s="10">
        <f t="shared" ref="E65:E68" si="5">B65/D65</f>
        <v>1</v>
      </c>
      <c r="F65" s="10">
        <f t="shared" ref="F65:F68" si="6">B65/C65</f>
        <v>1</v>
      </c>
      <c r="G65" s="11">
        <f t="shared" ref="G65:G68" si="7">(B65/$E$64)/100</f>
        <v>0.3</v>
      </c>
    </row>
    <row r="66" spans="1:14" x14ac:dyDescent="0.25">
      <c r="A66" s="9">
        <v>3</v>
      </c>
      <c r="B66" s="10">
        <v>85</v>
      </c>
      <c r="C66" s="10">
        <v>73</v>
      </c>
      <c r="D66" s="10">
        <v>85</v>
      </c>
      <c r="E66" s="10">
        <f t="shared" si="5"/>
        <v>1</v>
      </c>
      <c r="F66" s="10">
        <f t="shared" si="6"/>
        <v>1.1643835616438356</v>
      </c>
      <c r="G66" s="11">
        <f t="shared" si="7"/>
        <v>0.85</v>
      </c>
    </row>
    <row r="67" spans="1:14" x14ac:dyDescent="0.25">
      <c r="A67" s="9">
        <v>4</v>
      </c>
      <c r="B67" s="10">
        <v>80</v>
      </c>
      <c r="C67" s="10">
        <v>96</v>
      </c>
      <c r="D67" s="10">
        <v>100</v>
      </c>
      <c r="E67" s="10">
        <f t="shared" si="5"/>
        <v>0.8</v>
      </c>
      <c r="F67" s="10">
        <f t="shared" si="6"/>
        <v>0.83333333333333337</v>
      </c>
      <c r="G67" s="11">
        <f t="shared" si="7"/>
        <v>0.8</v>
      </c>
    </row>
    <row r="68" spans="1:14" ht="15.75" thickBot="1" x14ac:dyDescent="0.3">
      <c r="A68" s="12">
        <v>5</v>
      </c>
      <c r="B68" s="13">
        <v>127</v>
      </c>
      <c r="C68" s="13">
        <v>109</v>
      </c>
      <c r="D68" s="13">
        <v>127</v>
      </c>
      <c r="E68" s="13">
        <f t="shared" si="5"/>
        <v>1</v>
      </c>
      <c r="F68" s="13">
        <f t="shared" si="6"/>
        <v>1.165137614678899</v>
      </c>
      <c r="G68" s="14">
        <f t="shared" si="7"/>
        <v>1.27</v>
      </c>
    </row>
    <row r="70" spans="1:14" x14ac:dyDescent="0.25">
      <c r="A70" s="2" t="s">
        <v>43</v>
      </c>
      <c r="B70" s="2"/>
      <c r="C70" s="2"/>
      <c r="D70" s="2"/>
      <c r="E70" s="2"/>
      <c r="G70" s="2" t="s">
        <v>44</v>
      </c>
      <c r="H70" s="2"/>
      <c r="I70" s="2"/>
      <c r="J70" s="2"/>
      <c r="K70" s="2"/>
      <c r="L70" s="2"/>
      <c r="M70" s="2"/>
      <c r="N70" s="2"/>
    </row>
  </sheetData>
  <mergeCells count="23">
    <mergeCell ref="A27:H27"/>
    <mergeCell ref="A28:H28"/>
    <mergeCell ref="A70:E70"/>
    <mergeCell ref="G70:N70"/>
    <mergeCell ref="A62:G62"/>
    <mergeCell ref="A53:H53"/>
    <mergeCell ref="A46:H46"/>
    <mergeCell ref="A39:H39"/>
    <mergeCell ref="A34:H34"/>
    <mergeCell ref="H1:Q1"/>
    <mergeCell ref="H2:Q2"/>
    <mergeCell ref="A11:G11"/>
    <mergeCell ref="A12:G12"/>
    <mergeCell ref="A17:H17"/>
    <mergeCell ref="A15:H15"/>
    <mergeCell ref="A1:G1"/>
    <mergeCell ref="A2:A3"/>
    <mergeCell ref="B2:B3"/>
    <mergeCell ref="C2:C3"/>
    <mergeCell ref="D2:D3"/>
    <mergeCell ref="E2:E3"/>
    <mergeCell ref="F2:F3"/>
    <mergeCell ref="G2:G3"/>
  </mergeCells>
  <pageMargins left="0.7" right="0.7" top="0.75" bottom="0.75" header="0.3" footer="0.3"/>
  <pageSetup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Case 13.1 Tree Trimming Project</vt:lpstr>
      <vt:lpstr>Appendix exercise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Lenovo</cp:lastModifiedBy>
  <dcterms:created xsi:type="dcterms:W3CDTF">2020-07-24T18:31:56Z</dcterms:created>
  <dcterms:modified xsi:type="dcterms:W3CDTF">2020-07-25T10:11:23Z</dcterms:modified>
</cp:coreProperties>
</file>