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na\OneDrive\Documents\Essays\"/>
    </mc:Choice>
  </mc:AlternateContent>
  <xr:revisionPtr revIDLastSave="0" documentId="13_ncr:1_{AB35AAF9-8804-4B9E-B763-647F2DBD6100}" xr6:coauthVersionLast="47" xr6:coauthVersionMax="47" xr10:uidLastSave="{00000000-0000-0000-0000-000000000000}"/>
  <bookViews>
    <workbookView minimized="1" xWindow="10695" yWindow="4710" windowWidth="15375" windowHeight="7875" activeTab="1" xr2:uid="{7A65F94E-9929-4946-9CAC-95185ABA8974}"/>
  </bookViews>
  <sheets>
    <sheet name="Pareto" sheetId="1" r:id="rId1"/>
    <sheet name="Process Contro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2" i="2"/>
  <c r="J2" i="2"/>
  <c r="J3" i="2"/>
  <c r="J4" i="2"/>
  <c r="J5" i="2"/>
  <c r="J6" i="2"/>
  <c r="J7" i="2"/>
  <c r="J8" i="2"/>
  <c r="J9" i="2"/>
  <c r="J10" i="2"/>
  <c r="J11" i="2"/>
  <c r="I3" i="2"/>
  <c r="I4" i="2"/>
  <c r="I5" i="2"/>
  <c r="I6" i="2"/>
  <c r="I7" i="2"/>
  <c r="I8" i="2"/>
  <c r="I9" i="2"/>
  <c r="I10" i="2"/>
  <c r="I11" i="2"/>
  <c r="I2" i="2"/>
  <c r="C13" i="2"/>
  <c r="G3" i="2"/>
  <c r="E3" i="2"/>
  <c r="E4" i="2"/>
  <c r="E5" i="2"/>
  <c r="E6" i="2"/>
  <c r="E7" i="2"/>
  <c r="E8" i="2"/>
  <c r="E9" i="2"/>
  <c r="E10" i="2"/>
  <c r="E11" i="2"/>
  <c r="E2" i="2"/>
  <c r="B13" i="2"/>
  <c r="D3" i="1"/>
  <c r="D4" i="1"/>
  <c r="D5" i="1"/>
  <c r="D6" i="1"/>
  <c r="D7" i="1"/>
  <c r="D8" i="1"/>
  <c r="D2" i="1"/>
  <c r="C4" i="1"/>
  <c r="C5" i="1"/>
  <c r="C6" i="1"/>
  <c r="C7" i="1" s="1"/>
  <c r="C8" i="1" s="1"/>
  <c r="C3" i="1"/>
  <c r="C2" i="1"/>
  <c r="B9" i="1"/>
  <c r="G4" i="2" l="1"/>
  <c r="F11" i="2"/>
  <c r="F7" i="2"/>
  <c r="F3" i="2"/>
  <c r="G10" i="2"/>
  <c r="G6" i="2"/>
  <c r="F10" i="2"/>
  <c r="F6" i="2"/>
  <c r="F2" i="2"/>
  <c r="G9" i="2"/>
  <c r="G5" i="2"/>
  <c r="F9" i="2"/>
  <c r="F5" i="2"/>
  <c r="G2" i="2"/>
  <c r="G8" i="2"/>
  <c r="F8" i="2"/>
  <c r="F4" i="2"/>
  <c r="G11" i="2"/>
  <c r="G7" i="2"/>
</calcChain>
</file>

<file path=xl/sharedStrings.xml><?xml version="1.0" encoding="utf-8"?>
<sst xmlns="http://schemas.openxmlformats.org/spreadsheetml/2006/main" count="22" uniqueCount="22">
  <si>
    <t>Success Factor</t>
  </si>
  <si>
    <t>Number of Occurrences</t>
  </si>
  <si>
    <t>Experience</t>
  </si>
  <si>
    <t xml:space="preserve">Education </t>
  </si>
  <si>
    <t>IQ Score</t>
  </si>
  <si>
    <t>EQ Score</t>
  </si>
  <si>
    <t>Presentation Skills</t>
  </si>
  <si>
    <t>Creativity</t>
  </si>
  <si>
    <t>Leadership</t>
  </si>
  <si>
    <t>Total</t>
  </si>
  <si>
    <t>Cumulative Total</t>
  </si>
  <si>
    <t>Percent</t>
  </si>
  <si>
    <t>Sample</t>
  </si>
  <si>
    <t>Sample Mean (g)</t>
  </si>
  <si>
    <t>Range (g)</t>
  </si>
  <si>
    <t>Average</t>
  </si>
  <si>
    <t>UCLx</t>
  </si>
  <si>
    <t>LCLx</t>
  </si>
  <si>
    <t>CLx</t>
  </si>
  <si>
    <t>CLr</t>
  </si>
  <si>
    <t>UCLr</t>
  </si>
  <si>
    <t>LCLr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</si>
</sst>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2" fillId="0" borderId="0" xfId="0" applyFont="1"/>
    <xf numFmtId="9" fontId="0" fillId="0" borderId="0" xfId="1" applyFont="1"/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Pareto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Pareto!$B$1</c:f>
              <c:strCache>
                <c:ptCount val="1"/>
                <c:pt idx="0">
                  <c:v>Number of Occurrences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Pareto!$A$2:$A$8</c:f>
              <c:strCache>
                <c:ptCount val="7"/>
                <c:pt idx="0">
                  <c:v>Leadership</c:v>
                </c:pt>
                <c:pt idx="1">
                  <c:v>Creativity</c:v>
                </c:pt>
                <c:pt idx="2">
                  <c:v>Presentation Skills</c:v>
                </c:pt>
                <c:pt idx="3">
                  <c:v>EQ Score</c:v>
                </c:pt>
                <c:pt idx="4">
                  <c:v>IQ Score</c:v>
                </c:pt>
                <c:pt idx="5">
                  <c:v>Education </c:v>
                </c:pt>
                <c:pt idx="6">
                  <c:v>Experience</c:v>
                </c:pt>
              </c:strCache>
            </c:strRef>
          </c:cat>
          <c:val>
            <c:numRef>
              <c:f>Pareto!$B$2:$B$8</c:f>
              <c:numCache>
                <c:formatCode>General</c:formatCode>
                <c:ptCount val="7"/>
                <c:pt idx="0">
                  <c:v>50</c:v>
                </c:pt>
                <c:pt idx="1">
                  <c:v>45</c:v>
                </c:pt>
                <c:pt idx="2">
                  <c:v>41</c:v>
                </c:pt>
                <c:pt idx="3">
                  <c:v>38</c:v>
                </c:pt>
                <c:pt idx="4">
                  <c:v>25</c:v>
                </c:pt>
                <c:pt idx="5">
                  <c:v>22</c:v>
                </c:pt>
                <c:pt idx="6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83-4B7B-9182-A21A6FC71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147583"/>
        <c:axId val="22146751"/>
      </c:barChart>
      <c:lineChart>
        <c:grouping val="standard"/>
        <c:varyColors val="0"/>
        <c:ser>
          <c:idx val="1"/>
          <c:order val="1"/>
          <c:tx>
            <c:strRef>
              <c:f>Pareto!$D$1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Pareto!$A$2:$A$8</c:f>
              <c:strCache>
                <c:ptCount val="7"/>
                <c:pt idx="0">
                  <c:v>Leadership</c:v>
                </c:pt>
                <c:pt idx="1">
                  <c:v>Creativity</c:v>
                </c:pt>
                <c:pt idx="2">
                  <c:v>Presentation Skills</c:v>
                </c:pt>
                <c:pt idx="3">
                  <c:v>EQ Score</c:v>
                </c:pt>
                <c:pt idx="4">
                  <c:v>IQ Score</c:v>
                </c:pt>
                <c:pt idx="5">
                  <c:v>Education </c:v>
                </c:pt>
                <c:pt idx="6">
                  <c:v>Experience</c:v>
                </c:pt>
              </c:strCache>
            </c:strRef>
          </c:cat>
          <c:val>
            <c:numRef>
              <c:f>Pareto!$D$2:$D$8</c:f>
              <c:numCache>
                <c:formatCode>0%</c:formatCode>
                <c:ptCount val="7"/>
                <c:pt idx="0">
                  <c:v>0.20920502092050208</c:v>
                </c:pt>
                <c:pt idx="1">
                  <c:v>0.39748953974895396</c:v>
                </c:pt>
                <c:pt idx="2">
                  <c:v>0.56903765690376573</c:v>
                </c:pt>
                <c:pt idx="3">
                  <c:v>0.72803347280334729</c:v>
                </c:pt>
                <c:pt idx="4">
                  <c:v>0.83263598326359833</c:v>
                </c:pt>
                <c:pt idx="5">
                  <c:v>0.92468619246861927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83-4B7B-9182-A21A6FC71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48415"/>
        <c:axId val="22148831"/>
      </c:lineChart>
      <c:catAx>
        <c:axId val="22147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46751"/>
        <c:crosses val="autoZero"/>
        <c:auto val="1"/>
        <c:lblAlgn val="ctr"/>
        <c:lblOffset val="100"/>
        <c:noMultiLvlLbl val="0"/>
      </c:catAx>
      <c:valAx>
        <c:axId val="22146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47583"/>
        <c:crosses val="autoZero"/>
        <c:crossBetween val="between"/>
      </c:valAx>
      <c:valAx>
        <c:axId val="22148831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48415"/>
        <c:crosses val="max"/>
        <c:crossBetween val="between"/>
      </c:valAx>
      <c:catAx>
        <c:axId val="2214841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2148831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Sample Means Control</a:t>
            </a:r>
            <a:r>
              <a:rPr lang="en-GB" baseline="0"/>
              <a:t> Limits Plot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'Process Control'!$B$1</c:f>
              <c:strCache>
                <c:ptCount val="1"/>
                <c:pt idx="0">
                  <c:v>Sample Mean (g)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'Process Control'!$B$2:$B$11</c:f>
              <c:numCache>
                <c:formatCode>General</c:formatCode>
                <c:ptCount val="10"/>
                <c:pt idx="0">
                  <c:v>49.997999999999998</c:v>
                </c:pt>
                <c:pt idx="1">
                  <c:v>50.000999999999998</c:v>
                </c:pt>
                <c:pt idx="2">
                  <c:v>50.024999999999999</c:v>
                </c:pt>
                <c:pt idx="3">
                  <c:v>50.121000000000002</c:v>
                </c:pt>
                <c:pt idx="4">
                  <c:v>50.012</c:v>
                </c:pt>
                <c:pt idx="5">
                  <c:v>49.953000000000003</c:v>
                </c:pt>
                <c:pt idx="6">
                  <c:v>49.999000000000002</c:v>
                </c:pt>
                <c:pt idx="7">
                  <c:v>50.002000000000002</c:v>
                </c:pt>
                <c:pt idx="8">
                  <c:v>50.006999999999998</c:v>
                </c:pt>
                <c:pt idx="9">
                  <c:v>49.098999999999997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3D-43CB-AF48-C878C0066E64}"/>
            </c:ext>
          </c:extLst>
        </c:ser>
        <c:ser>
          <c:idx val="1"/>
          <c:order val="1"/>
          <c:tx>
            <c:strRef>
              <c:f>'Process Control'!$E$1</c:f>
              <c:strCache>
                <c:ptCount val="1"/>
                <c:pt idx="0">
                  <c:v>CLx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'Process Control'!$E$2:$E$11</c:f>
              <c:numCache>
                <c:formatCode>General</c:formatCode>
                <c:ptCount val="10"/>
                <c:pt idx="0">
                  <c:v>49.921700000000001</c:v>
                </c:pt>
                <c:pt idx="1">
                  <c:v>49.921700000000001</c:v>
                </c:pt>
                <c:pt idx="2">
                  <c:v>49.921700000000001</c:v>
                </c:pt>
                <c:pt idx="3">
                  <c:v>49.921700000000001</c:v>
                </c:pt>
                <c:pt idx="4">
                  <c:v>49.921700000000001</c:v>
                </c:pt>
                <c:pt idx="5">
                  <c:v>49.921700000000001</c:v>
                </c:pt>
                <c:pt idx="6">
                  <c:v>49.921700000000001</c:v>
                </c:pt>
                <c:pt idx="7">
                  <c:v>49.921700000000001</c:v>
                </c:pt>
                <c:pt idx="8">
                  <c:v>49.921700000000001</c:v>
                </c:pt>
                <c:pt idx="9">
                  <c:v>49.921700000000001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3D-43CB-AF48-C878C0066E64}"/>
            </c:ext>
          </c:extLst>
        </c:ser>
        <c:ser>
          <c:idx val="2"/>
          <c:order val="2"/>
          <c:tx>
            <c:strRef>
              <c:f>'Process Control'!$F$1</c:f>
              <c:strCache>
                <c:ptCount val="1"/>
                <c:pt idx="0">
                  <c:v>LCLx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'Process Control'!$F$2:$F$11</c:f>
              <c:numCache>
                <c:formatCode>General</c:formatCode>
                <c:ptCount val="10"/>
                <c:pt idx="0">
                  <c:v>49.9184044</c:v>
                </c:pt>
                <c:pt idx="1">
                  <c:v>49.9184044</c:v>
                </c:pt>
                <c:pt idx="2">
                  <c:v>49.9184044</c:v>
                </c:pt>
                <c:pt idx="3">
                  <c:v>49.9184044</c:v>
                </c:pt>
                <c:pt idx="4">
                  <c:v>49.9184044</c:v>
                </c:pt>
                <c:pt idx="5">
                  <c:v>49.9184044</c:v>
                </c:pt>
                <c:pt idx="6">
                  <c:v>49.9184044</c:v>
                </c:pt>
                <c:pt idx="7">
                  <c:v>49.9184044</c:v>
                </c:pt>
                <c:pt idx="8">
                  <c:v>49.9184044</c:v>
                </c:pt>
                <c:pt idx="9">
                  <c:v>49.9184044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3D-43CB-AF48-C878C0066E64}"/>
            </c:ext>
          </c:extLst>
        </c:ser>
        <c:ser>
          <c:idx val="3"/>
          <c:order val="3"/>
          <c:tx>
            <c:strRef>
              <c:f>'Process Control'!$G$1</c:f>
              <c:strCache>
                <c:ptCount val="1"/>
                <c:pt idx="0">
                  <c:v>UCLx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'Process Control'!$G$2:$G$11</c:f>
              <c:numCache>
                <c:formatCode>General</c:formatCode>
                <c:ptCount val="10"/>
                <c:pt idx="0">
                  <c:v>49.924995600000003</c:v>
                </c:pt>
                <c:pt idx="1">
                  <c:v>49.924995600000003</c:v>
                </c:pt>
                <c:pt idx="2">
                  <c:v>49.924995600000003</c:v>
                </c:pt>
                <c:pt idx="3">
                  <c:v>49.924995600000003</c:v>
                </c:pt>
                <c:pt idx="4">
                  <c:v>49.924995600000003</c:v>
                </c:pt>
                <c:pt idx="5">
                  <c:v>49.924995600000003</c:v>
                </c:pt>
                <c:pt idx="6">
                  <c:v>49.924995600000003</c:v>
                </c:pt>
                <c:pt idx="7">
                  <c:v>49.924995600000003</c:v>
                </c:pt>
                <c:pt idx="8">
                  <c:v>49.924995600000003</c:v>
                </c:pt>
                <c:pt idx="9">
                  <c:v>49.924995600000003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3D-43CB-AF48-C878C0066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1467935"/>
        <c:axId val="2111475007"/>
      </c:lineChart>
      <c:catAx>
        <c:axId val="2111467935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1475007"/>
        <c:crosses val="autoZero"/>
        <c:auto val="1"/>
        <c:lblAlgn val="ctr"/>
        <c:lblOffset val="100"/>
        <c:noMultiLvlLbl val="0"/>
      </c:catAx>
      <c:valAx>
        <c:axId val="2111475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146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Range Control Limit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'Process Control'!$C$1</c:f>
              <c:strCache>
                <c:ptCount val="1"/>
                <c:pt idx="0">
                  <c:v>Range (g)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'Process Control'!$C$2:$C$11</c:f>
              <c:numCache>
                <c:formatCode>General</c:formatCode>
                <c:ptCount val="10"/>
                <c:pt idx="0">
                  <c:v>1.7000000000000001E-2</c:v>
                </c:pt>
                <c:pt idx="1">
                  <c:v>1.0999999999999999E-2</c:v>
                </c:pt>
                <c:pt idx="2">
                  <c:v>2.5000000000000001E-2</c:v>
                </c:pt>
                <c:pt idx="3">
                  <c:v>5.0000000000000001E-3</c:v>
                </c:pt>
                <c:pt idx="4">
                  <c:v>1E-3</c:v>
                </c:pt>
                <c:pt idx="5">
                  <c:v>4.0000000000000001E-3</c:v>
                </c:pt>
                <c:pt idx="6">
                  <c:v>7.0000000000000001E-3</c:v>
                </c:pt>
                <c:pt idx="7">
                  <c:v>2.1999999999999999E-2</c:v>
                </c:pt>
                <c:pt idx="8">
                  <c:v>1E-3</c:v>
                </c:pt>
                <c:pt idx="9">
                  <c:v>1.4E-2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9A-47B2-819C-F40190712B15}"/>
            </c:ext>
          </c:extLst>
        </c:ser>
        <c:ser>
          <c:idx val="1"/>
          <c:order val="1"/>
          <c:tx>
            <c:strRef>
              <c:f>'Process Control'!$I$1</c:f>
              <c:strCache>
                <c:ptCount val="1"/>
                <c:pt idx="0">
                  <c:v>CLr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'Process Control'!$I$2:$I$11</c:f>
              <c:numCache>
                <c:formatCode>General</c:formatCode>
                <c:ptCount val="10"/>
                <c:pt idx="0">
                  <c:v>1.0699999999999999E-2</c:v>
                </c:pt>
                <c:pt idx="1">
                  <c:v>1.0699999999999999E-2</c:v>
                </c:pt>
                <c:pt idx="2">
                  <c:v>1.0699999999999999E-2</c:v>
                </c:pt>
                <c:pt idx="3">
                  <c:v>1.0699999999999999E-2</c:v>
                </c:pt>
                <c:pt idx="4">
                  <c:v>1.0699999999999999E-2</c:v>
                </c:pt>
                <c:pt idx="5">
                  <c:v>1.0699999999999999E-2</c:v>
                </c:pt>
                <c:pt idx="6">
                  <c:v>1.0699999999999999E-2</c:v>
                </c:pt>
                <c:pt idx="7">
                  <c:v>1.0699999999999999E-2</c:v>
                </c:pt>
                <c:pt idx="8">
                  <c:v>1.0699999999999999E-2</c:v>
                </c:pt>
                <c:pt idx="9">
                  <c:v>1.0699999999999999E-2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9A-47B2-819C-F40190712B15}"/>
            </c:ext>
          </c:extLst>
        </c:ser>
        <c:ser>
          <c:idx val="2"/>
          <c:order val="2"/>
          <c:tx>
            <c:strRef>
              <c:f>'Process Control'!$J$1</c:f>
              <c:strCache>
                <c:ptCount val="1"/>
                <c:pt idx="0">
                  <c:v>UCLr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'Process Control'!$J$2:$J$11</c:f>
              <c:numCache>
                <c:formatCode>General</c:formatCode>
                <c:ptCount val="10"/>
                <c:pt idx="0">
                  <c:v>1.9013899999999997E-2</c:v>
                </c:pt>
                <c:pt idx="1">
                  <c:v>1.9013899999999997E-2</c:v>
                </c:pt>
                <c:pt idx="2">
                  <c:v>1.9013899999999997E-2</c:v>
                </c:pt>
                <c:pt idx="3">
                  <c:v>1.9013899999999997E-2</c:v>
                </c:pt>
                <c:pt idx="4">
                  <c:v>1.9013899999999997E-2</c:v>
                </c:pt>
                <c:pt idx="5">
                  <c:v>1.9013899999999997E-2</c:v>
                </c:pt>
                <c:pt idx="6">
                  <c:v>1.9013899999999997E-2</c:v>
                </c:pt>
                <c:pt idx="7">
                  <c:v>1.9013899999999997E-2</c:v>
                </c:pt>
                <c:pt idx="8">
                  <c:v>1.9013899999999997E-2</c:v>
                </c:pt>
                <c:pt idx="9">
                  <c:v>1.9013899999999997E-2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9A-47B2-819C-F40190712B15}"/>
            </c:ext>
          </c:extLst>
        </c:ser>
        <c:ser>
          <c:idx val="3"/>
          <c:order val="3"/>
          <c:tx>
            <c:strRef>
              <c:f>'Process Control'!$K$1</c:f>
              <c:strCache>
                <c:ptCount val="1"/>
                <c:pt idx="0">
                  <c:v>LCLr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'Process Control'!$K$2:$K$11</c:f>
              <c:numCache>
                <c:formatCode>General</c:formatCode>
                <c:ptCount val="10"/>
                <c:pt idx="0">
                  <c:v>2.3860999999999999E-3</c:v>
                </c:pt>
                <c:pt idx="1">
                  <c:v>2.3860999999999999E-3</c:v>
                </c:pt>
                <c:pt idx="2">
                  <c:v>2.3860999999999999E-3</c:v>
                </c:pt>
                <c:pt idx="3">
                  <c:v>2.3860999999999999E-3</c:v>
                </c:pt>
                <c:pt idx="4">
                  <c:v>2.3860999999999999E-3</c:v>
                </c:pt>
                <c:pt idx="5">
                  <c:v>2.3860999999999999E-3</c:v>
                </c:pt>
                <c:pt idx="6">
                  <c:v>2.3860999999999999E-3</c:v>
                </c:pt>
                <c:pt idx="7">
                  <c:v>2.3860999999999999E-3</c:v>
                </c:pt>
                <c:pt idx="8">
                  <c:v>2.3860999999999999E-3</c:v>
                </c:pt>
                <c:pt idx="9">
                  <c:v>2.3860999999999999E-3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9A-47B2-819C-F40190712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186591"/>
        <c:axId val="64187007"/>
      </c:lineChart>
      <c:catAx>
        <c:axId val="641865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7007"/>
        <c:crosses val="autoZero"/>
        <c:auto val="1"/>
        <c:lblAlgn val="ctr"/>
        <c:lblOffset val="100"/>
        <c:noMultiLvlLbl val="0"/>
      </c:catAx>
      <c:valAx>
        <c:axId val="6418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6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1</xdr:row>
      <xdr:rowOff>47625</xdr:rowOff>
    </xdr:from>
    <xdr:to>
      <xdr:col>12</xdr:col>
      <xdr:colOff>400049</xdr:colOff>
      <xdr:row>16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9158E8-4638-4FB4-9EA2-6FE1CE62C6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5</xdr:row>
      <xdr:rowOff>109537</xdr:rowOff>
    </xdr:from>
    <xdr:to>
      <xdr:col>10</xdr:col>
      <xdr:colOff>114300</xdr:colOff>
      <xdr:row>19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5F2535-E6A1-4942-912A-A219B0A94C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</xdr:row>
      <xdr:rowOff>176212</xdr:rowOff>
    </xdr:from>
    <xdr:to>
      <xdr:col>19</xdr:col>
      <xdr:colOff>9525</xdr:colOff>
      <xdr:row>15</xdr:row>
      <xdr:rowOff>157162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090E454-FD8A-4A6F-A1E3-5743B9CB23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3E906-0BDE-4619-BA85-435C253D9590}">
  <dimension ref="A1:D9"/>
  <sheetViews>
    <sheetView workbookViewId="0">
      <selection sqref="A1:D9"/>
    </sheetView>
  </sheetViews>
  <sheetFormatPr defaultRowHeight="15" x14ac:dyDescent="0.25"/>
  <cols>
    <col min="1" max="1" width="17.42578125" customWidth="1"/>
    <col min="2" max="2" width="21.28515625" customWidth="1"/>
    <col min="3" max="3" width="16.7109375" customWidth="1"/>
  </cols>
  <sheetData>
    <row r="1" spans="1:4" ht="15.75" thickBot="1" x14ac:dyDescent="0.3">
      <c r="A1" s="1" t="s">
        <v>0</v>
      </c>
      <c r="B1" s="2" t="s">
        <v>1</v>
      </c>
      <c r="C1" s="7" t="s">
        <v>10</v>
      </c>
      <c r="D1" s="7" t="s">
        <v>11</v>
      </c>
    </row>
    <row r="2" spans="1:4" x14ac:dyDescent="0.25">
      <c r="A2" s="3" t="s">
        <v>8</v>
      </c>
      <c r="B2" s="4">
        <v>50</v>
      </c>
      <c r="C2">
        <f>B2</f>
        <v>50</v>
      </c>
      <c r="D2" s="8">
        <f>C2/$B$9</f>
        <v>0.20920502092050208</v>
      </c>
    </row>
    <row r="3" spans="1:4" x14ac:dyDescent="0.25">
      <c r="A3" s="3" t="s">
        <v>7</v>
      </c>
      <c r="B3" s="4">
        <v>45</v>
      </c>
      <c r="C3">
        <f>C2+B3</f>
        <v>95</v>
      </c>
      <c r="D3" s="8">
        <f t="shared" ref="D3:D8" si="0">C3/$B$9</f>
        <v>0.39748953974895396</v>
      </c>
    </row>
    <row r="4" spans="1:4" x14ac:dyDescent="0.25">
      <c r="A4" s="3" t="s">
        <v>6</v>
      </c>
      <c r="B4" s="4">
        <v>41</v>
      </c>
      <c r="C4">
        <f t="shared" ref="C4:C8" si="1">C3+B4</f>
        <v>136</v>
      </c>
      <c r="D4" s="8">
        <f t="shared" si="0"/>
        <v>0.56903765690376573</v>
      </c>
    </row>
    <row r="5" spans="1:4" x14ac:dyDescent="0.25">
      <c r="A5" s="3" t="s">
        <v>5</v>
      </c>
      <c r="B5" s="4">
        <v>38</v>
      </c>
      <c r="C5">
        <f t="shared" si="1"/>
        <v>174</v>
      </c>
      <c r="D5" s="8">
        <f t="shared" si="0"/>
        <v>0.72803347280334729</v>
      </c>
    </row>
    <row r="6" spans="1:4" x14ac:dyDescent="0.25">
      <c r="A6" s="3" t="s">
        <v>4</v>
      </c>
      <c r="B6" s="4">
        <v>25</v>
      </c>
      <c r="C6">
        <f t="shared" si="1"/>
        <v>199</v>
      </c>
      <c r="D6" s="8">
        <f t="shared" si="0"/>
        <v>0.83263598326359833</v>
      </c>
    </row>
    <row r="7" spans="1:4" x14ac:dyDescent="0.25">
      <c r="A7" s="3" t="s">
        <v>3</v>
      </c>
      <c r="B7" s="4">
        <v>22</v>
      </c>
      <c r="C7">
        <f t="shared" si="1"/>
        <v>221</v>
      </c>
      <c r="D7" s="8">
        <f t="shared" si="0"/>
        <v>0.92468619246861927</v>
      </c>
    </row>
    <row r="8" spans="1:4" ht="15.75" thickBot="1" x14ac:dyDescent="0.3">
      <c r="A8" s="5" t="s">
        <v>2</v>
      </c>
      <c r="B8" s="6">
        <v>18</v>
      </c>
      <c r="C8">
        <f t="shared" si="1"/>
        <v>239</v>
      </c>
      <c r="D8" s="8">
        <f t="shared" si="0"/>
        <v>1</v>
      </c>
    </row>
    <row r="9" spans="1:4" x14ac:dyDescent="0.25">
      <c r="A9" s="7" t="s">
        <v>9</v>
      </c>
      <c r="B9">
        <f>SUM(B2:B8)</f>
        <v>239</v>
      </c>
    </row>
  </sheetData>
  <sortState xmlns:xlrd2="http://schemas.microsoft.com/office/spreadsheetml/2017/richdata2" ref="A2:B8">
    <sortCondition descending="1" ref="B4:B8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F233E-6961-4081-9766-56406EFB1D72}">
  <dimension ref="A1:K13"/>
  <sheetViews>
    <sheetView tabSelected="1" workbookViewId="0">
      <selection sqref="A1:K13"/>
    </sheetView>
  </sheetViews>
  <sheetFormatPr defaultRowHeight="15" x14ac:dyDescent="0.25"/>
  <sheetData>
    <row r="1" spans="1:11" ht="15.75" thickBot="1" x14ac:dyDescent="0.3">
      <c r="A1" s="1" t="s">
        <v>12</v>
      </c>
      <c r="B1" s="2" t="s">
        <v>13</v>
      </c>
      <c r="C1" s="2" t="s">
        <v>14</v>
      </c>
      <c r="D1" s="12"/>
      <c r="E1" s="11" t="s">
        <v>18</v>
      </c>
      <c r="F1" s="11" t="s">
        <v>17</v>
      </c>
      <c r="G1" s="11" t="s">
        <v>16</v>
      </c>
      <c r="I1" s="11" t="s">
        <v>19</v>
      </c>
      <c r="J1" s="11" t="s">
        <v>20</v>
      </c>
      <c r="K1" s="11" t="s">
        <v>21</v>
      </c>
    </row>
    <row r="2" spans="1:11" ht="15.75" thickBot="1" x14ac:dyDescent="0.3">
      <c r="A2" s="9">
        <v>1</v>
      </c>
      <c r="B2" s="6">
        <v>49.997999999999998</v>
      </c>
      <c r="C2" s="6">
        <v>1.7000000000000001E-2</v>
      </c>
      <c r="E2">
        <f>AVERAGE($B$2:$B$11)</f>
        <v>49.921700000000001</v>
      </c>
      <c r="F2">
        <f>$B$13-(0.308*$C$13)</f>
        <v>49.9184044</v>
      </c>
      <c r="G2">
        <f>$B$13+(0.308*$C$13)</f>
        <v>49.924995600000003</v>
      </c>
      <c r="I2">
        <f>AVERAGE($C$2:$C$11)</f>
        <v>1.0699999999999999E-2</v>
      </c>
      <c r="J2">
        <f>1.777*$C$13</f>
        <v>1.9013899999999997E-2</v>
      </c>
      <c r="K2">
        <f>0.223*$C$13</f>
        <v>2.3860999999999999E-3</v>
      </c>
    </row>
    <row r="3" spans="1:11" ht="15.75" thickBot="1" x14ac:dyDescent="0.3">
      <c r="A3" s="9">
        <v>2</v>
      </c>
      <c r="B3" s="6">
        <v>50.000999999999998</v>
      </c>
      <c r="C3" s="6">
        <v>1.0999999999999999E-2</v>
      </c>
      <c r="E3">
        <f t="shared" ref="E3:E11" si="0">AVERAGE($B$2:$B$11)</f>
        <v>49.921700000000001</v>
      </c>
      <c r="F3">
        <f t="shared" ref="F3:F11" si="1">$B$13-(0.308*$C$13)</f>
        <v>49.9184044</v>
      </c>
      <c r="G3">
        <f t="shared" ref="G3:G11" si="2">$B$13+(0.308*$C$13)</f>
        <v>49.924995600000003</v>
      </c>
      <c r="I3">
        <f t="shared" ref="I3:I11" si="3">AVERAGE($C$2:$C$11)</f>
        <v>1.0699999999999999E-2</v>
      </c>
      <c r="J3">
        <f t="shared" ref="J3:J11" si="4">1.777*$C$13</f>
        <v>1.9013899999999997E-2</v>
      </c>
      <c r="K3">
        <f t="shared" ref="K3:K11" si="5">0.223*$C$13</f>
        <v>2.3860999999999999E-3</v>
      </c>
    </row>
    <row r="4" spans="1:11" ht="15.75" thickBot="1" x14ac:dyDescent="0.3">
      <c r="A4" s="9">
        <v>3</v>
      </c>
      <c r="B4" s="6">
        <v>50.024999999999999</v>
      </c>
      <c r="C4" s="6">
        <v>2.5000000000000001E-2</v>
      </c>
      <c r="E4">
        <f t="shared" si="0"/>
        <v>49.921700000000001</v>
      </c>
      <c r="F4">
        <f t="shared" si="1"/>
        <v>49.9184044</v>
      </c>
      <c r="G4">
        <f t="shared" si="2"/>
        <v>49.924995600000003</v>
      </c>
      <c r="I4">
        <f t="shared" si="3"/>
        <v>1.0699999999999999E-2</v>
      </c>
      <c r="J4">
        <f t="shared" si="4"/>
        <v>1.9013899999999997E-2</v>
      </c>
      <c r="K4">
        <f t="shared" si="5"/>
        <v>2.3860999999999999E-3</v>
      </c>
    </row>
    <row r="5" spans="1:11" ht="15.75" thickBot="1" x14ac:dyDescent="0.3">
      <c r="A5" s="9">
        <v>4</v>
      </c>
      <c r="B5" s="6">
        <v>50.121000000000002</v>
      </c>
      <c r="C5" s="6">
        <v>5.0000000000000001E-3</v>
      </c>
      <c r="E5">
        <f t="shared" si="0"/>
        <v>49.921700000000001</v>
      </c>
      <c r="F5">
        <f t="shared" si="1"/>
        <v>49.9184044</v>
      </c>
      <c r="G5">
        <f t="shared" si="2"/>
        <v>49.924995600000003</v>
      </c>
      <c r="I5">
        <f t="shared" si="3"/>
        <v>1.0699999999999999E-2</v>
      </c>
      <c r="J5">
        <f t="shared" si="4"/>
        <v>1.9013899999999997E-2</v>
      </c>
      <c r="K5">
        <f t="shared" si="5"/>
        <v>2.3860999999999999E-3</v>
      </c>
    </row>
    <row r="6" spans="1:11" ht="15.75" thickBot="1" x14ac:dyDescent="0.3">
      <c r="A6" s="9">
        <v>5</v>
      </c>
      <c r="B6" s="6">
        <v>50.012</v>
      </c>
      <c r="C6" s="6">
        <v>1E-3</v>
      </c>
      <c r="E6">
        <f t="shared" si="0"/>
        <v>49.921700000000001</v>
      </c>
      <c r="F6">
        <f t="shared" si="1"/>
        <v>49.9184044</v>
      </c>
      <c r="G6">
        <f t="shared" si="2"/>
        <v>49.924995600000003</v>
      </c>
      <c r="I6">
        <f t="shared" si="3"/>
        <v>1.0699999999999999E-2</v>
      </c>
      <c r="J6">
        <f t="shared" si="4"/>
        <v>1.9013899999999997E-2</v>
      </c>
      <c r="K6">
        <f t="shared" si="5"/>
        <v>2.3860999999999999E-3</v>
      </c>
    </row>
    <row r="7" spans="1:11" ht="15.75" thickBot="1" x14ac:dyDescent="0.3">
      <c r="A7" s="9">
        <v>6</v>
      </c>
      <c r="B7" s="6">
        <v>49.953000000000003</v>
      </c>
      <c r="C7" s="6">
        <v>4.0000000000000001E-3</v>
      </c>
      <c r="E7">
        <f t="shared" si="0"/>
        <v>49.921700000000001</v>
      </c>
      <c r="F7">
        <f t="shared" si="1"/>
        <v>49.9184044</v>
      </c>
      <c r="G7">
        <f t="shared" si="2"/>
        <v>49.924995600000003</v>
      </c>
      <c r="I7">
        <f t="shared" si="3"/>
        <v>1.0699999999999999E-2</v>
      </c>
      <c r="J7">
        <f t="shared" si="4"/>
        <v>1.9013899999999997E-2</v>
      </c>
      <c r="K7">
        <f t="shared" si="5"/>
        <v>2.3860999999999999E-3</v>
      </c>
    </row>
    <row r="8" spans="1:11" ht="15.75" thickBot="1" x14ac:dyDescent="0.3">
      <c r="A8" s="9">
        <v>7</v>
      </c>
      <c r="B8" s="6">
        <v>49.999000000000002</v>
      </c>
      <c r="C8" s="6">
        <v>7.0000000000000001E-3</v>
      </c>
      <c r="E8">
        <f t="shared" si="0"/>
        <v>49.921700000000001</v>
      </c>
      <c r="F8">
        <f t="shared" si="1"/>
        <v>49.9184044</v>
      </c>
      <c r="G8">
        <f t="shared" si="2"/>
        <v>49.924995600000003</v>
      </c>
      <c r="I8">
        <f t="shared" si="3"/>
        <v>1.0699999999999999E-2</v>
      </c>
      <c r="J8">
        <f t="shared" si="4"/>
        <v>1.9013899999999997E-2</v>
      </c>
      <c r="K8">
        <f t="shared" si="5"/>
        <v>2.3860999999999999E-3</v>
      </c>
    </row>
    <row r="9" spans="1:11" ht="15.75" thickBot="1" x14ac:dyDescent="0.3">
      <c r="A9" s="9">
        <v>8</v>
      </c>
      <c r="B9" s="6">
        <v>50.002000000000002</v>
      </c>
      <c r="C9" s="6">
        <v>2.1999999999999999E-2</v>
      </c>
      <c r="E9">
        <f t="shared" si="0"/>
        <v>49.921700000000001</v>
      </c>
      <c r="F9">
        <f t="shared" si="1"/>
        <v>49.9184044</v>
      </c>
      <c r="G9">
        <f t="shared" si="2"/>
        <v>49.924995600000003</v>
      </c>
      <c r="I9">
        <f t="shared" si="3"/>
        <v>1.0699999999999999E-2</v>
      </c>
      <c r="J9">
        <f t="shared" si="4"/>
        <v>1.9013899999999997E-2</v>
      </c>
      <c r="K9">
        <f t="shared" si="5"/>
        <v>2.3860999999999999E-3</v>
      </c>
    </row>
    <row r="10" spans="1:11" ht="15.75" thickBot="1" x14ac:dyDescent="0.3">
      <c r="A10" s="9">
        <v>9</v>
      </c>
      <c r="B10" s="6">
        <v>50.006999999999998</v>
      </c>
      <c r="C10" s="6">
        <v>1E-3</v>
      </c>
      <c r="E10">
        <f t="shared" si="0"/>
        <v>49.921700000000001</v>
      </c>
      <c r="F10">
        <f t="shared" si="1"/>
        <v>49.9184044</v>
      </c>
      <c r="G10">
        <f t="shared" si="2"/>
        <v>49.924995600000003</v>
      </c>
      <c r="I10">
        <f t="shared" si="3"/>
        <v>1.0699999999999999E-2</v>
      </c>
      <c r="J10">
        <f t="shared" si="4"/>
        <v>1.9013899999999997E-2</v>
      </c>
      <c r="K10">
        <f t="shared" si="5"/>
        <v>2.3860999999999999E-3</v>
      </c>
    </row>
    <row r="11" spans="1:11" ht="15.75" thickBot="1" x14ac:dyDescent="0.3">
      <c r="A11" s="9">
        <v>10</v>
      </c>
      <c r="B11" s="6">
        <v>49.098999999999997</v>
      </c>
      <c r="C11" s="6">
        <v>1.4E-2</v>
      </c>
      <c r="E11">
        <f t="shared" si="0"/>
        <v>49.921700000000001</v>
      </c>
      <c r="F11">
        <f t="shared" si="1"/>
        <v>49.9184044</v>
      </c>
      <c r="G11">
        <f t="shared" si="2"/>
        <v>49.924995600000003</v>
      </c>
      <c r="I11">
        <f t="shared" si="3"/>
        <v>1.0699999999999999E-2</v>
      </c>
      <c r="J11">
        <f t="shared" si="4"/>
        <v>1.9013899999999997E-2</v>
      </c>
      <c r="K11">
        <f t="shared" si="5"/>
        <v>2.3860999999999999E-3</v>
      </c>
    </row>
    <row r="12" spans="1:11" x14ac:dyDescent="0.25">
      <c r="A12" s="10"/>
    </row>
    <row r="13" spans="1:11" x14ac:dyDescent="0.25">
      <c r="A13" s="7" t="s">
        <v>15</v>
      </c>
      <c r="B13">
        <f>AVERAGE(B2:B11)</f>
        <v>49.921700000000001</v>
      </c>
      <c r="C13">
        <f>AVERAGE(C2:C11)</f>
        <v>1.0699999999999999E-2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Pareto</vt:lpstr>
      <vt:lpstr>Process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Maina</dc:creator>
  <cp:lastModifiedBy>Maina</cp:lastModifiedBy>
  <dcterms:created xsi:type="dcterms:W3CDTF">2021-08-03T22:35:52Z</dcterms:created>
  <dcterms:modified xsi:type="dcterms:W3CDTF">2021-08-04T11:44:24Z</dcterms:modified>
</cp:coreProperties>
</file>